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65341" windowWidth="16365" windowHeight="11760" tabRatio="916" firstSheet="2" activeTab="7"/>
  </bookViews>
  <sheets>
    <sheet name="Газар өмчлөл" sheetId="1" r:id="rId1"/>
    <sheet name="Хот суурин газрын төлөвлөлт" sheetId="2" r:id="rId2"/>
    <sheet name="ААН-д эзэмшүүлэх" sheetId="3" r:id="rId3"/>
    <sheet name="Аялал жуулчлал" sheetId="4" r:id="rId4"/>
    <sheet name="Шинээр өмчлөх" sheetId="5" r:id="rId5"/>
    <sheet name="Эзэмшсэн хашаагаа өмчлөх" sheetId="6" r:id="rId6"/>
    <sheet name="Аж ахуйн өмчлөх" sheetId="7" r:id="rId7"/>
    <sheet name="Шинээр эзэмшүүлэх" sheetId="8" r:id="rId8"/>
    <sheet name="Хүнсний ногоо" sheetId="9" r:id="rId9"/>
    <sheet name="Нийтийн эдэлбэр" sheetId="10" r:id="rId10"/>
    <sheet name="Хууль бус" sheetId="11" r:id="rId11"/>
    <sheet name="Ашигт малтмал нөхөн сэргээх" sheetId="12" r:id="rId12"/>
    <sheet name="Шугам сүлжээ" sheetId="13" r:id="rId13"/>
    <sheet name="Sheet1" sheetId="14" r:id="rId14"/>
  </sheets>
  <definedNames/>
  <calcPr calcMode="manual" fullCalcOnLoad="1"/>
</workbook>
</file>

<file path=xl/sharedStrings.xml><?xml version="1.0" encoding="utf-8"?>
<sst xmlns="http://schemas.openxmlformats.org/spreadsheetml/2006/main" count="1337" uniqueCount="553">
  <si>
    <t xml:space="preserve"> </t>
  </si>
  <si>
    <t xml:space="preserve">  I</t>
  </si>
  <si>
    <t xml:space="preserve">   II</t>
  </si>
  <si>
    <t xml:space="preserve">  III</t>
  </si>
  <si>
    <t>IY</t>
  </si>
  <si>
    <t>I</t>
  </si>
  <si>
    <t>II</t>
  </si>
  <si>
    <t>III</t>
  </si>
  <si>
    <t xml:space="preserve">Дүн </t>
  </si>
  <si>
    <t>Суурьшсан айл өрхүүд</t>
  </si>
  <si>
    <t>Төлөвлөсөн арга хэмжээ</t>
  </si>
  <si>
    <t>IV</t>
  </si>
  <si>
    <t>Сумын нэр</t>
  </si>
  <si>
    <t>Сумын төв</t>
  </si>
  <si>
    <t>Түргэн</t>
  </si>
  <si>
    <t>Хариуцах эзэн</t>
  </si>
  <si>
    <t>Талбайн солбицол</t>
  </si>
  <si>
    <t>Хөрөнгө оруулалтын хэмжээ. Мян төг</t>
  </si>
  <si>
    <t>Зориулалт</t>
  </si>
  <si>
    <t>Хог хаягдлын цэгийн тоо, байршил</t>
  </si>
  <si>
    <t>№</t>
  </si>
  <si>
    <t>Хэрэгжүүлэх хугацаа</t>
  </si>
  <si>
    <t>Багийн нэр</t>
  </si>
  <si>
    <t>Байршил</t>
  </si>
  <si>
    <t>Дүн</t>
  </si>
  <si>
    <t>Д/Д</t>
  </si>
  <si>
    <t>Өмчлүүлэх газрын байршил</t>
  </si>
  <si>
    <t>Үүнээс</t>
  </si>
  <si>
    <t>Улсын чанартай авто замын дагуу өмчлүүлэх газрын нийт хэмжээ</t>
  </si>
  <si>
    <t>Баруунтуруун</t>
  </si>
  <si>
    <t>Бөхмөрөн</t>
  </si>
  <si>
    <t>Давст</t>
  </si>
  <si>
    <t>Завхан</t>
  </si>
  <si>
    <t>Зүүнговь</t>
  </si>
  <si>
    <t>Зүүнхангай</t>
  </si>
  <si>
    <t>Малчин</t>
  </si>
  <si>
    <t>Наранбулаг</t>
  </si>
  <si>
    <t>Өлгий</t>
  </si>
  <si>
    <t>Өмнөговь</t>
  </si>
  <si>
    <t>Өндөрхангай</t>
  </si>
  <si>
    <t>Сагил</t>
  </si>
  <si>
    <t>Тариалан</t>
  </si>
  <si>
    <t>Тэс</t>
  </si>
  <si>
    <t>Ховд</t>
  </si>
  <si>
    <t>Хяргас</t>
  </si>
  <si>
    <t>Цагаанхайрхан</t>
  </si>
  <si>
    <t xml:space="preserve">Улаангом </t>
  </si>
  <si>
    <t xml:space="preserve"> газарт өмчлүүлж, эзэмшүүлж ашиглуулах газрын хэмжээ</t>
  </si>
  <si>
    <t>Нийт дүн</t>
  </si>
  <si>
    <t>Үүнээс / га /</t>
  </si>
  <si>
    <t>Иргэн,  аж  ахуйн нэгж, байгууллагад  үйлдвэрлэл , үйлчилгээ  эрхлэх   зориулалтаар эзэмших  газрын  байршил , хэмжээ</t>
  </si>
  <si>
    <t>Аялал жуулчлалын зориулалтаар эзэмшүүлэх газрын хэмжээ</t>
  </si>
  <si>
    <t>Хууль бус газар эзэмшиж байгаа газрын хэмжээ</t>
  </si>
  <si>
    <t xml:space="preserve">Гэр бүлийн хэрэгцээний зориулалтаар шинээр өмчлүүлэх газар </t>
  </si>
  <si>
    <t>Эзэмшиж байгаа хашааны газрыг нь өмчлүүлэх газар</t>
  </si>
  <si>
    <t xml:space="preserve">Гэр бүлийн хэрэгцээний зориулалтаар шинээр эзэмшүүлэх газар </t>
  </si>
  <si>
    <t>Гэр бүлийн хэрэгцээнд төмс, хүнсний ногоо тариалах зориулалтаар эзэмшүүлэх газар</t>
  </si>
  <si>
    <t>Иргэнд аж ахуйн зориулалтаар үнээр нь өмчлүүлэх газрын хэмжээ</t>
  </si>
  <si>
    <t xml:space="preserve">     Завхан</t>
  </si>
  <si>
    <t xml:space="preserve">     Зүүнговь</t>
  </si>
  <si>
    <t xml:space="preserve">     Зүүнхангай</t>
  </si>
  <si>
    <t xml:space="preserve">     Өлгий</t>
  </si>
  <si>
    <t xml:space="preserve">     Өмнөговь</t>
  </si>
  <si>
    <t xml:space="preserve">     Өндөрхангай</t>
  </si>
  <si>
    <t xml:space="preserve">     Сагил</t>
  </si>
  <si>
    <t xml:space="preserve">     Ховд</t>
  </si>
  <si>
    <t xml:space="preserve">     Хяргас</t>
  </si>
  <si>
    <t>Улаангом</t>
  </si>
  <si>
    <t>Техникийн нөхцөл</t>
  </si>
  <si>
    <t>Хэрэгжүүлэх хугацаа /улирлаар /</t>
  </si>
  <si>
    <t>Аялал, жуулчлалын газрын ашиглалт, хамгаалалт талаар</t>
  </si>
  <si>
    <t>Сумын  нэр</t>
  </si>
  <si>
    <t>зориулалт</t>
  </si>
  <si>
    <t>хэрэгжүүлэх  хугацаа /улирал сараар/</t>
  </si>
  <si>
    <t>Хариуцах  эзэн</t>
  </si>
  <si>
    <t>Гэр бүлийн  хэрэгцээнд  болон  ААНБ -д төмс, хүнсний  ногоо таримал мод, ургамал тариалах</t>
  </si>
  <si>
    <t>Иргэн ААНБ-ын тоо</t>
  </si>
  <si>
    <t>Хэрэгжүүлэх  хугацаа /улирал сараар/</t>
  </si>
  <si>
    <t xml:space="preserve">Хариуцах эзэн </t>
  </si>
  <si>
    <t xml:space="preserve">Нийтийн эдэлбэр газрын төлөвлөлт </t>
  </si>
  <si>
    <t>Газрын Хэмжээ / га /</t>
  </si>
  <si>
    <t>Бусад зүйл</t>
  </si>
  <si>
    <t xml:space="preserve">Зориулалт </t>
  </si>
  <si>
    <t xml:space="preserve">Өрхийн тоо </t>
  </si>
  <si>
    <t xml:space="preserve">Газар эзэмшүүлэх зарчим </t>
  </si>
  <si>
    <t xml:space="preserve">Байршил буюу хаяг </t>
  </si>
  <si>
    <t xml:space="preserve">Хэрэгжүүлэх хугацаа  сар аар </t>
  </si>
  <si>
    <t>Багийн нэр байршил</t>
  </si>
  <si>
    <t xml:space="preserve">Зөрчил гаргасан иргэн, ААНБ-ын тоо </t>
  </si>
  <si>
    <t xml:space="preserve"> Газрын хэмжээ / га /</t>
  </si>
  <si>
    <t>Авах арга хэмжээ</t>
  </si>
  <si>
    <t xml:space="preserve">Газар эзэмших шийдвэртэй эсэх </t>
  </si>
  <si>
    <t>үгүй</t>
  </si>
  <si>
    <t>Уул уурхайн нөхөн сэргээлт</t>
  </si>
  <si>
    <t>Газрын хэмжээ / га/</t>
  </si>
  <si>
    <t>Байршил буюу</t>
  </si>
  <si>
    <t>иргэний тоо</t>
  </si>
  <si>
    <t>Иргэнд нийт өмчлүүлэх газрын хэмжээ /га/-аар</t>
  </si>
  <si>
    <t>Өмчлүүлэх газрын зориулалт /га/-аар</t>
  </si>
  <si>
    <t xml:space="preserve"> -р тогтоолын   .........-р хавсралт</t>
  </si>
  <si>
    <t xml:space="preserve"> газрын  байршил , хэмжээ </t>
  </si>
  <si>
    <t xml:space="preserve">Иргэнд эзэмшиж байгаа хашааны газрыг үнэгүй өмчлүүлэх газрын байршил, хэмжээ     </t>
  </si>
  <si>
    <t xml:space="preserve">зориулалтаар эзэмшүүлэх газрын байршил, хэмжээ  </t>
  </si>
  <si>
    <t>ооо0О0ооо</t>
  </si>
  <si>
    <t xml:space="preserve">Хууль бусаар газар эзэмшилтийн талаар авах арга хэмжээ        </t>
  </si>
  <si>
    <t xml:space="preserve">Нийтийн эдэлбэрийн газрын төлөвлөлт </t>
  </si>
  <si>
    <t xml:space="preserve">Эзэмшүүлэх зарчим </t>
  </si>
  <si>
    <r>
      <t xml:space="preserve"> Øинээр өмчлүүлэх газрын байршил, хэмжээ </t>
    </r>
    <r>
      <rPr>
        <sz val="11"/>
        <color indexed="8"/>
        <rFont val="Arial"/>
        <family val="2"/>
      </rPr>
      <t>/ сумдаар/</t>
    </r>
  </si>
  <si>
    <t xml:space="preserve">Газрын  хэмжээ
 / га  /  </t>
  </si>
  <si>
    <t>Нөхөн олговортой чөлөөлөх газар / га /</t>
  </si>
  <si>
    <t>Хүснэгт-6</t>
  </si>
  <si>
    <t xml:space="preserve">Аймгийн ИТХ-ын ........... дугаар хуралдааны
...... р тогтоолын ..........-р хавсралт </t>
  </si>
  <si>
    <t>.</t>
  </si>
  <si>
    <t>Төмс, хүнсний ногоо жимс жимсгэнэ</t>
  </si>
  <si>
    <t>Иргэнд гэр  бүлийн  хэрэгцээнд зориулан шинээр эзэмшүүлэх</t>
  </si>
  <si>
    <t>Зэлийн гол</t>
  </si>
  <si>
    <t>Хөдөлмөр</t>
  </si>
  <si>
    <t>СЗД-н дэргэдэх комис</t>
  </si>
  <si>
    <t xml:space="preserve">Ашигт малтмал олборлох зориулалтаар аж ахуйн нэгжид эзэмшүүлэх газрын төлөвлөлт </t>
  </si>
  <si>
    <t>СЗД, Газрын даамал</t>
  </si>
  <si>
    <t>Гэр хашаа</t>
  </si>
  <si>
    <t>Аймгийн Засаг дарга, ГХБХБГ</t>
  </si>
  <si>
    <t xml:space="preserve">Иргэнд аж ахуйн зориулалтаар өмчлүүлэх газрын төлөвлөгөө      </t>
  </si>
  <si>
    <t>Газрын  хэмжээ /га /</t>
  </si>
  <si>
    <t>Намын байр</t>
  </si>
  <si>
    <t>гэр хашаа</t>
  </si>
  <si>
    <t>Төсөл сонгон шалгаруулалт</t>
  </si>
  <si>
    <t>Шар булаг хороолол</t>
  </si>
  <si>
    <t>Шар булаг баг</t>
  </si>
  <si>
    <t>Хайрхан хороолол</t>
  </si>
  <si>
    <t>Дэнж хороолол</t>
  </si>
  <si>
    <t>Гилбэн хороолол</t>
  </si>
  <si>
    <t>Залуус хороолол</t>
  </si>
  <si>
    <t>Шинэ эрин хороолол</t>
  </si>
  <si>
    <t xml:space="preserve">Хайрхан баг </t>
  </si>
  <si>
    <t>жимс , жимсгэнэ</t>
  </si>
  <si>
    <t>Аялал жуулчлалын 
бааз</t>
  </si>
  <si>
    <t>Цалгар баг</t>
  </si>
  <si>
    <t>Дэлгэрэх хороолол</t>
  </si>
  <si>
    <t>Өрнөх хороолол</t>
  </si>
  <si>
    <t>Дэвшил хороолол</t>
  </si>
  <si>
    <t>худалдаа , үйлчилгээ</t>
  </si>
  <si>
    <t>Нарлаг хороолол</t>
  </si>
  <si>
    <t>Дэд бүтэц
 хөгжсөн</t>
  </si>
  <si>
    <t>Байшинт баг</t>
  </si>
  <si>
    <t>Зүүн харз хорооллын зүүн хэсгээр</t>
  </si>
  <si>
    <t>Хар булаг хороолол</t>
  </si>
  <si>
    <t>гэр хаша</t>
  </si>
  <si>
    <t xml:space="preserve">Байшинт </t>
  </si>
  <si>
    <t>Хар булаг
 хороолол</t>
  </si>
  <si>
    <t>Зүүн харз 
хороолол</t>
  </si>
  <si>
    <t>Дэд бүтэц 
хөгжсөн</t>
  </si>
  <si>
    <t>дэд бүтэц 
хөгжсөн</t>
  </si>
  <si>
    <t>Гүнбүрд</t>
  </si>
  <si>
    <t>Жимст хороолол</t>
  </si>
  <si>
    <t>Малтай хороолол</t>
  </si>
  <si>
    <t>Намир баг</t>
  </si>
  <si>
    <t>Шинэ хороолол Ойн зурвасны ард</t>
  </si>
  <si>
    <t>Жишиг хороолол</t>
  </si>
  <si>
    <t>Эрдэнэхайрхан баг</t>
  </si>
  <si>
    <t xml:space="preserve">Туруун баг </t>
  </si>
  <si>
    <t>Шанд баг</t>
  </si>
  <si>
    <t>Рашаант , Хөшөөт, Баянхошуу хороолол</t>
  </si>
  <si>
    <t>Усжуулах, Нарлаг хороолол</t>
  </si>
  <si>
    <t>Хөшөөт, Рашаант, Баянхошуу хороолол</t>
  </si>
  <si>
    <t>Туруун баг</t>
  </si>
  <si>
    <t xml:space="preserve">Шанд баг </t>
  </si>
  <si>
    <t xml:space="preserve">Дэлгэр баг </t>
  </si>
  <si>
    <t>Тээвэр, Найрамдлын хорооны үргэлжлэл</t>
  </si>
  <si>
    <t>Сургуулийн хороо</t>
  </si>
  <si>
    <t xml:space="preserve">Ховд баг </t>
  </si>
  <si>
    <t>Туяа хороолол</t>
  </si>
  <si>
    <t>Хөхөө</t>
  </si>
  <si>
    <t>Эзэмшигчийг тодруулж газар
эзэмших асуудлыг шийдвэрлэх</t>
  </si>
  <si>
    <t>Цэцэрлэг баг</t>
  </si>
  <si>
    <t xml:space="preserve">Зүүнхангай </t>
  </si>
  <si>
    <t xml:space="preserve">Сагил </t>
  </si>
  <si>
    <t>Зуун мод хороолол</t>
  </si>
  <si>
    <t xml:space="preserve">Арбулаг баг </t>
  </si>
  <si>
    <t xml:space="preserve">Хулж баг </t>
  </si>
  <si>
    <t>Байшинт хороолол</t>
  </si>
  <si>
    <t>АЗД, 
СЗД,
 ГХБХБГ</t>
  </si>
  <si>
    <t>цахилгааны 
эх үүсвэртэй</t>
  </si>
  <si>
    <t>Хөрөнгө оруулалтын хэмжээ. /Мян төг/</t>
  </si>
  <si>
    <t xml:space="preserve">6-р баг </t>
  </si>
  <si>
    <t xml:space="preserve">                                                                                                       Хүснэгт-1                                                                                                                                                                      </t>
  </si>
  <si>
    <t xml:space="preserve">1-р баг </t>
  </si>
  <si>
    <t xml:space="preserve">9-р баг </t>
  </si>
  <si>
    <t>АЗД,СЗД ,ГХБХБГ</t>
  </si>
  <si>
    <t xml:space="preserve">12-р баг </t>
  </si>
  <si>
    <t>Аймгийн ИТХ-ын ............ дугаар хуралдааны</t>
  </si>
  <si>
    <t>Үүрэг нуур багийн нутаг Цахирт</t>
  </si>
  <si>
    <t>Хэрэгжүүлэх хугацаа
/улирлаар, сараа/</t>
  </si>
  <si>
    <t>Эрчим хүч /хүчин чадал ба га /</t>
  </si>
  <si>
    <t>Байршил
хэмжээ км-ээр</t>
  </si>
  <si>
    <t>Холбооны шугам / га /</t>
  </si>
  <si>
    <t>Авто зам  /төрөл ба га /</t>
  </si>
  <si>
    <t>Ус, дулаан дамжуулах хоолой</t>
  </si>
  <si>
    <t xml:space="preserve">                                         Хүснэгт - 3</t>
  </si>
  <si>
    <t>Хүснэгт - 4</t>
  </si>
  <si>
    <t xml:space="preserve">                               Хүснэгт - 5</t>
  </si>
  <si>
    <t xml:space="preserve">                                                                                                                                                                                                Хүснэгт- 26</t>
  </si>
  <si>
    <t>Гражуудыг буулгах газар 
чөлөөлүүлэх</t>
  </si>
  <si>
    <t>Амралт зугаалгын
 газар</t>
  </si>
  <si>
    <t>Төсөл сонгон шалгаруулах</t>
  </si>
  <si>
    <t>Дуудлага худалдаа</t>
  </si>
  <si>
    <t>А</t>
  </si>
  <si>
    <t>"Хотгор"ХХК</t>
  </si>
  <si>
    <t>Хотгорт</t>
  </si>
  <si>
    <t xml:space="preserve">Хар-алтат </t>
  </si>
  <si>
    <t>/улирал, сараар/</t>
  </si>
  <si>
    <t xml:space="preserve">Хийхээр төлөвлөж байгаа арга хэмжээ  </t>
  </si>
  <si>
    <t>Нөхөн сэргээх шаардлагатай талбай /га/</t>
  </si>
  <si>
    <t>Ашиглалтын зориулалт ба лицензийн төрөл /Х, А/</t>
  </si>
  <si>
    <t>Лиценз эзэмшигч-ийн нэр</t>
  </si>
  <si>
    <t>Баг, хорооны нэр</t>
  </si>
  <si>
    <t xml:space="preserve">Ашигт малтмал олборлож байгаа уурхайн талбайн нөхөн сэргээлтийн талаар </t>
  </si>
  <si>
    <t xml:space="preserve">Малчин </t>
  </si>
  <si>
    <t>Газар тариалангийхаас бусад /га/</t>
  </si>
  <si>
    <t>Газрын хэмжээ      / га /</t>
  </si>
  <si>
    <t>иргэний
тоо</t>
  </si>
  <si>
    <t>иргэний 
тоо</t>
  </si>
  <si>
    <t>Хар булаг хорооллын урд хэсгээр</t>
  </si>
  <si>
    <t>Газрын хэмжээ
 / га /</t>
  </si>
  <si>
    <t>Хүснэгт - 9</t>
  </si>
  <si>
    <t>Хүснэгт - 10</t>
  </si>
  <si>
    <t>Хүснэгт-8</t>
  </si>
  <si>
    <t>Хүснэгт-7</t>
  </si>
  <si>
    <t>Ашиглалтын зориулалт</t>
  </si>
  <si>
    <t>Хуваах гудамжны тоо</t>
  </si>
  <si>
    <t>Гаргах гарцын тоо</t>
  </si>
  <si>
    <t>Автобүсны зогсоолын тоо</t>
  </si>
  <si>
    <r>
      <t>Газрын хэмжээ
/га</t>
    </r>
    <r>
      <rPr>
        <sz val="10"/>
        <color indexed="8"/>
        <rFont val="Arial"/>
        <family val="2"/>
      </rPr>
      <t>/</t>
    </r>
  </si>
  <si>
    <t xml:space="preserve">Суурьшлын бүсэд шинээр үүсэх зам, шугам, сүлжээний доорхи газрын төлөвлөлт </t>
  </si>
  <si>
    <t>Тавигдах шаардлагатай зам, шугам, сүлжээний
 /км-ээр/</t>
  </si>
  <si>
    <t xml:space="preserve">Суурьшлын бүсэд шинээр үүсэх зам, шугам сүлжээний доорхи газрын төлөвлөлт </t>
  </si>
  <si>
    <t xml:space="preserve">Иргэнд үнэгүй  өмчлүүлэх газрын нийт хэмжээ </t>
  </si>
  <si>
    <t xml:space="preserve">Иргэнд эзэмшиж байгаа хашааны газрыг үнэгүй өмчлүүлэх газрын хэмжээ </t>
  </si>
  <si>
    <t xml:space="preserve">Улсын чанартай авто зам дагуу өмчлүүлэх газрын хэмжээ
</t>
  </si>
  <si>
    <t xml:space="preserve">Аж ахуйн зориулалтай өмчлүүлэх газрын хэмжээ </t>
  </si>
  <si>
    <t xml:space="preserve">Үр тарианы  </t>
  </si>
  <si>
    <t xml:space="preserve">Төмс хүнсний ногоо  </t>
  </si>
  <si>
    <t xml:space="preserve">  Шинээр өмчлүүлэх газрын хэмжээ
</t>
  </si>
  <si>
    <t>Иргэнд 2018 онд өмчлүүлэх газрын нийт хэмжээ, байршил, зориулалт</t>
  </si>
  <si>
    <t>Увс  аймгийн 2018 оны газар зохион байгуулалтын төлөвлөгөөний хот, тосгон бусад суурины</t>
  </si>
  <si>
    <t>Худалдаа үйлчилгээ</t>
  </si>
  <si>
    <t>Арын Усжуулах, Нарлаг хороолол</t>
  </si>
  <si>
    <t>Орон сууц</t>
  </si>
  <si>
    <t>Ногооны нэгдсэн талбайд</t>
  </si>
  <si>
    <t>Турууны шугуйд</t>
  </si>
  <si>
    <t>Хангай баг</t>
  </si>
  <si>
    <t xml:space="preserve">Захирамжаар </t>
  </si>
  <si>
    <t>Багийн төв</t>
  </si>
  <si>
    <t>Хуучин барилгын дизелийн суурь</t>
  </si>
  <si>
    <t>24 айлын орон сууц</t>
  </si>
  <si>
    <t>Гэр хорооллын доод талд хуучин гахайн байрны ойролцоо</t>
  </si>
  <si>
    <t>Хөрөө рам</t>
  </si>
  <si>
    <t>Тоосгоны үйлдвэр</t>
  </si>
  <si>
    <t>Хуучин ШТС байсан газраас дээш Улаангом явах замд</t>
  </si>
  <si>
    <t>Онгоцны буудал</t>
  </si>
  <si>
    <t xml:space="preserve">Хандгайт эхэн </t>
  </si>
  <si>
    <t>Фермерийн аж ахуй</t>
  </si>
  <si>
    <t>1-р баг Увс нуур</t>
  </si>
  <si>
    <t>1-р баг Торхилог</t>
  </si>
  <si>
    <t>Услалтын систем</t>
  </si>
  <si>
    <t>Тийм</t>
  </si>
  <si>
    <t>Газар эзэмших эрхийг хүчингүй болгох</t>
  </si>
  <si>
    <t>2-р баг</t>
  </si>
  <si>
    <t>Хөшөөт худаг</t>
  </si>
  <si>
    <t>Ундрах хороолол</t>
  </si>
  <si>
    <t>Улаан булаг</t>
  </si>
  <si>
    <t>Эмийн сангийн баруун талд</t>
  </si>
  <si>
    <t>Баян-шар хороолол</t>
  </si>
  <si>
    <t>Улаан эхэн</t>
  </si>
  <si>
    <t>Модон эдлэлийн үйлдвэр</t>
  </si>
  <si>
    <t>Хуучин ХБА-ийн складны суурин дээр</t>
  </si>
  <si>
    <t>Түүхий эдийн склад</t>
  </si>
  <si>
    <t>Урд хороолол</t>
  </si>
  <si>
    <t>Хар хаг</t>
  </si>
  <si>
    <t>Талын толгой</t>
  </si>
  <si>
    <t>Ногоон тэжээл</t>
  </si>
  <si>
    <t>Бух</t>
  </si>
  <si>
    <t>Орлогын гол</t>
  </si>
  <si>
    <t>Цагаан эргийн тохойд</t>
  </si>
  <si>
    <t>Буштаг гудамж</t>
  </si>
  <si>
    <t>Банк санхүүгийн байгууллага</t>
  </si>
  <si>
    <t>Чигжийн гол</t>
  </si>
  <si>
    <t>Зүүн гол</t>
  </si>
  <si>
    <t>Цэцэрлэг</t>
  </si>
  <si>
    <t>Хорин бугат</t>
  </si>
  <si>
    <t>Өндөрхагай</t>
  </si>
  <si>
    <t>Наран ургах гудамж</t>
  </si>
  <si>
    <t>Нэгдсэн халаалт, Уурын зуух</t>
  </si>
  <si>
    <t>Сургуулийн бохирын цооног</t>
  </si>
  <si>
    <t>Хар мод</t>
  </si>
  <si>
    <t>Ногоон алтын байрны зүүн талд</t>
  </si>
  <si>
    <t xml:space="preserve">Зочид буудал, үйлчилгээний </t>
  </si>
  <si>
    <t>Гахайн байр</t>
  </si>
  <si>
    <t>Зүүн мод</t>
  </si>
  <si>
    <t>Захирамжаар</t>
  </si>
  <si>
    <t>Цагдаагийн кабоны дээд талд</t>
  </si>
  <si>
    <t>Хавцалын гудамжинд</t>
  </si>
  <si>
    <t>Сумын төвийн доод талд</t>
  </si>
  <si>
    <t>Үйлдвэрийн бүсэд</t>
  </si>
  <si>
    <t>Баянхайрхан баг</t>
  </si>
  <si>
    <t xml:space="preserve">Чөлөөт амралтын бүсийн ар талд </t>
  </si>
  <si>
    <t>Зоорь</t>
  </si>
  <si>
    <t>Нисдэг тэрэг буух хөөрөх зурвас</t>
  </si>
  <si>
    <t>Наадмын талбай</t>
  </si>
  <si>
    <t>Хавцал</t>
  </si>
  <si>
    <t>Дэлгэрмөрөн хороолол</t>
  </si>
  <si>
    <t>Хавцал хороолол</t>
  </si>
  <si>
    <t>Алташ хороолол</t>
  </si>
  <si>
    <t>Эрдэнэхайрхан</t>
  </si>
  <si>
    <t>Хөдөлмөр баг</t>
  </si>
  <si>
    <t>Зэлийн гол баг</t>
  </si>
  <si>
    <t>Хавцал -5</t>
  </si>
  <si>
    <t>Сумын төвийн сайжруулсан шороон зам дагуу</t>
  </si>
  <si>
    <t>Ойн зурвас</t>
  </si>
  <si>
    <t>Ахлах сургуулийн баруун талд</t>
  </si>
  <si>
    <t>Хуучин ШТС-ын суурь</t>
  </si>
  <si>
    <t>Хийн ШТС</t>
  </si>
  <si>
    <t>Тооромт хороолол</t>
  </si>
  <si>
    <t>Жимстийн үзүүр</t>
  </si>
  <si>
    <t>Машин зам дагуу</t>
  </si>
  <si>
    <t>Таримал мод тарих</t>
  </si>
  <si>
    <t>Хар үзүүрийн заставаас Гадартын застав</t>
  </si>
  <si>
    <t>Цахилгаан дамжуулах шугам</t>
  </si>
  <si>
    <t>Хөхтолгой Колонкийн хороололд</t>
  </si>
  <si>
    <t>Гуанз</t>
  </si>
  <si>
    <t>Ц.Гантулгын дэлгүүрийн дээд талд</t>
  </si>
  <si>
    <t>Ногоон алт төслийн байрны дээд талд</t>
  </si>
  <si>
    <t>Хуучин цаг уурын харуулын байрны суурин дээр</t>
  </si>
  <si>
    <t>Цаг уурын харуулын байр</t>
  </si>
  <si>
    <t>ШТС</t>
  </si>
  <si>
    <t>Хөхтолгой</t>
  </si>
  <si>
    <t>Залуус хорооолол</t>
  </si>
  <si>
    <t>Холбооны байрнаас Өмнөговь сум хүртэл</t>
  </si>
  <si>
    <t>Холбооны байрнаас Өмнөговь сум хүртэл 75 км</t>
  </si>
  <si>
    <t>Шаазгай нуур</t>
  </si>
  <si>
    <t>Гоожуурын гэр толгой</t>
  </si>
  <si>
    <t>Тээврийн хорооны зүүн хойд зүгт</t>
  </si>
  <si>
    <t>Үйлдвэрлэл</t>
  </si>
  <si>
    <t>Сургуулийн хорооны дээд талд</t>
  </si>
  <si>
    <t>Хангай багийн төв</t>
  </si>
  <si>
    <t>Төрийн үйлчилгээ</t>
  </si>
  <si>
    <t>Бугат багийн төв</t>
  </si>
  <si>
    <t>Хайрхан багийн төв</t>
  </si>
  <si>
    <t>Залуучууд хороолол</t>
  </si>
  <si>
    <t>ЗДТГ-ын аж ахуйн хашаа</t>
  </si>
  <si>
    <t>ТББ-ын байр</t>
  </si>
  <si>
    <t>Билүүгийн голын урд талд</t>
  </si>
  <si>
    <t>Дэлгэр баг</t>
  </si>
  <si>
    <t>Дэлгэр багт 0.4 квт-ын  2км шугамын өргөтгөл хийх</t>
  </si>
  <si>
    <t>Арбулаг</t>
  </si>
  <si>
    <t xml:space="preserve">Хунт баг </t>
  </si>
  <si>
    <t>Дугуй засвар</t>
  </si>
  <si>
    <t>Хулж баг</t>
  </si>
  <si>
    <t>Байшинт</t>
  </si>
  <si>
    <t>ЗДТГ-ын байр</t>
  </si>
  <si>
    <t>Баруун гол</t>
  </si>
  <si>
    <t>Баруунгол хороолол</t>
  </si>
  <si>
    <t>Зүүнхарз хороолол</t>
  </si>
  <si>
    <t>Харбулаг</t>
  </si>
  <si>
    <t>Зүүн харз хороололд</t>
  </si>
  <si>
    <t>Таригт</t>
  </si>
  <si>
    <t xml:space="preserve">Техникийн нөхөн сэргээлт  хийх </t>
  </si>
  <si>
    <t>Үйлдвэрлэл, үйлчилгээ</t>
  </si>
  <si>
    <t>Морьт</t>
  </si>
  <si>
    <t>Шинэ хөгжил, Хайрхан, Салхит хороолол</t>
  </si>
  <si>
    <t>Байшинт хороололын араар</t>
  </si>
  <si>
    <t>Байшинт хорооллын дээд талд</t>
  </si>
  <si>
    <t>Бургатайн гол</t>
  </si>
  <si>
    <t>Гурван голын бэлчир</t>
  </si>
  <si>
    <t>Зөвшөөрөлгүй газар буусан</t>
  </si>
  <si>
    <t>Цагааннуур баг Мандалын сайр</t>
  </si>
  <si>
    <t xml:space="preserve">Сайжруулсан зам дагуу </t>
  </si>
  <si>
    <t>Үйлдвэрлэл үйлчилгээ</t>
  </si>
  <si>
    <t xml:space="preserve">Хөхөө баг </t>
  </si>
  <si>
    <t>Тээл хороолол</t>
  </si>
  <si>
    <t>Залаа харгана</t>
  </si>
  <si>
    <t>Самдамчаа</t>
  </si>
  <si>
    <t>Хар чулууны бэлчир</t>
  </si>
  <si>
    <t>Трансформатор 04 квт-н шугамын хамт 5км</t>
  </si>
  <si>
    <t>Засмал замын зүүн талд</t>
  </si>
  <si>
    <t>Засмал зам дагуу Наран ирээдүй үйлчилгээний төвийн урд талд</t>
  </si>
  <si>
    <t>Үйлчилгээний төв, авто засвар</t>
  </si>
  <si>
    <t>Нийтийн орон сууц</t>
  </si>
  <si>
    <t>1-р хороолол Хийдийн ар талд</t>
  </si>
  <si>
    <t>НИК ШТС-ын баруун талд</t>
  </si>
  <si>
    <t>Шинэ хороолол</t>
  </si>
  <si>
    <t>1-р хорооллын үргэлжлэл</t>
  </si>
  <si>
    <t>Улаан толгой, Тээлд</t>
  </si>
  <si>
    <t>Шивээ</t>
  </si>
  <si>
    <t>Харз</t>
  </si>
  <si>
    <t>Далантүрүүний эх Хотгор</t>
  </si>
  <si>
    <t>Хавтгайн бэлчир үзүүр</t>
  </si>
  <si>
    <t>Бурхан багшийн цогцолбороос доош</t>
  </si>
  <si>
    <t>Жаргалант баг</t>
  </si>
  <si>
    <t>Их гол, Замба , Жаргалант хорооллуудад</t>
  </si>
  <si>
    <t>Замбын үзүүрээс гол дагуу</t>
  </si>
  <si>
    <t>Хөх бэлчирийн зам, Согоо нуур явах цагаан усны зам дагуу</t>
  </si>
  <si>
    <t xml:space="preserve">Замба хороолол </t>
  </si>
  <si>
    <t>Зам засаж, сайжруулах</t>
  </si>
  <si>
    <t xml:space="preserve">Хандгайт </t>
  </si>
  <si>
    <t>Хандгайт</t>
  </si>
  <si>
    <t>Үүрэн холбооны дахин дамжуулах станц</t>
  </si>
  <si>
    <t>Соёлын төв</t>
  </si>
  <si>
    <t>Өндөр мод баг</t>
  </si>
  <si>
    <t>Наран ургах хороолол</t>
  </si>
  <si>
    <t>1,2,3,4,5,6-р хороолол</t>
  </si>
  <si>
    <t>Тооромт</t>
  </si>
  <si>
    <t xml:space="preserve">Соёлын төвийн урд талд </t>
  </si>
  <si>
    <t>"Дулаахан Намир" төвийн баруун талд</t>
  </si>
  <si>
    <t>Ахуйн үйлчилгээний, барилга байгууламж</t>
  </si>
  <si>
    <t>Жаргалант хороололд</t>
  </si>
  <si>
    <t>Хайрхан</t>
  </si>
  <si>
    <t>Гудамж</t>
  </si>
  <si>
    <t>Баянгол</t>
  </si>
  <si>
    <t>Эсгийний үйлдвэр</t>
  </si>
  <si>
    <t>Тээлийн гүүрний урд талд</t>
  </si>
  <si>
    <t>Рашаант</t>
  </si>
  <si>
    <t>Хэц бургастай</t>
  </si>
  <si>
    <t>Ичээт</t>
  </si>
  <si>
    <t>Цагаантүнг</t>
  </si>
  <si>
    <t>Бугат</t>
  </si>
  <si>
    <t>Хунт</t>
  </si>
  <si>
    <t>1-р баг жишиг хороололын дээд талд</t>
  </si>
  <si>
    <t>Төсөл сонгон
 шалгаруулалт</t>
  </si>
  <si>
    <t>цахилгааны 
эх үүсвэргүй</t>
  </si>
  <si>
    <t xml:space="preserve">1-р баг Под станцын урд талд </t>
  </si>
  <si>
    <t xml:space="preserve">5 МВт кинетикийн цахилгаан станц </t>
  </si>
  <si>
    <t xml:space="preserve">1-р баг Соёлын төвын хойд талд </t>
  </si>
  <si>
    <t>Ахмадын хөгжлийн төв</t>
  </si>
  <si>
    <t xml:space="preserve">дуудлага худалдаа </t>
  </si>
  <si>
    <t>худалдаа үйлчилгээ</t>
  </si>
  <si>
    <t>орон сууц</t>
  </si>
  <si>
    <t xml:space="preserve">2-р баг Тоосгоны заводын доод талд </t>
  </si>
  <si>
    <t xml:space="preserve">авто дром </t>
  </si>
  <si>
    <t xml:space="preserve">цахилгаан эх үүсвэртэй </t>
  </si>
  <si>
    <t>3-р багийн нутаг ТАХ-ын 20-н айлын баруун талд</t>
  </si>
  <si>
    <t xml:space="preserve"> Цэцэрлэгт хүрээлэн, авто зогсоол </t>
  </si>
  <si>
    <t>4,5,11-р багийн төв</t>
  </si>
  <si>
    <t xml:space="preserve">5-р баг Цаг уурын доод талд </t>
  </si>
  <si>
    <t xml:space="preserve">5-р баг Авто тээврийн газрын урд талд </t>
  </si>
  <si>
    <t xml:space="preserve">8-р баг довны  ферм явах шороон  замын урд талд </t>
  </si>
  <si>
    <t xml:space="preserve">фермер </t>
  </si>
  <si>
    <t xml:space="preserve">9-р баг Гашууны голын хойд талд фермерийн доод талд </t>
  </si>
  <si>
    <t xml:space="preserve">Цэвэрлэх байгууламж </t>
  </si>
  <si>
    <t xml:space="preserve">12-р баг Цэвэрлэх байгууламжийн дээд талд </t>
  </si>
  <si>
    <t xml:space="preserve">Өлөнгийн үйлдвэр </t>
  </si>
  <si>
    <t xml:space="preserve">Хархираа амралт руу явах шороон замын урд талд </t>
  </si>
  <si>
    <t>Посты ард талд Гэр хороолол</t>
  </si>
  <si>
    <t xml:space="preserve">2 , 3 -р буудалд </t>
  </si>
  <si>
    <t xml:space="preserve">Далангийн хороолол </t>
  </si>
  <si>
    <t xml:space="preserve">Бор толгойн дээд талын </t>
  </si>
  <si>
    <t>9-р баг</t>
  </si>
  <si>
    <t xml:space="preserve">Буянт хороололын доод талын </t>
  </si>
  <si>
    <t xml:space="preserve">гэр хашаа </t>
  </si>
  <si>
    <t xml:space="preserve">гэр хороолол </t>
  </si>
  <si>
    <t xml:space="preserve">6,7,12 -р баг </t>
  </si>
  <si>
    <t xml:space="preserve">10-р баг </t>
  </si>
  <si>
    <t xml:space="preserve">Дунд хороолол </t>
  </si>
  <si>
    <t xml:space="preserve">2-р баг </t>
  </si>
  <si>
    <t xml:space="preserve">Далангийн дээд талд </t>
  </si>
  <si>
    <t>Жимс, жимсгэнэ</t>
  </si>
  <si>
    <t>5-р баг</t>
  </si>
  <si>
    <t xml:space="preserve">Улаан уулын урд , далангийн урд талд </t>
  </si>
  <si>
    <t>Биологийн нөхөн сэргээлт хийх</t>
  </si>
  <si>
    <t xml:space="preserve">5-р баг </t>
  </si>
  <si>
    <t xml:space="preserve">Амины орон сууц </t>
  </si>
  <si>
    <t>3-р багийн нутаг Багш нарын байрны хойд талд</t>
  </si>
  <si>
    <t>Граж</t>
  </si>
  <si>
    <t xml:space="preserve"> АЗД, СЗД-н дэргэдэх комис</t>
  </si>
  <si>
    <t xml:space="preserve">5-р баг  Цэвэр усны 2-р эх үүсвэрийн хамгаалалтын бүсэд байгаа айл өрх </t>
  </si>
  <si>
    <t xml:space="preserve">Гэр  бүлийн хэрэгцээний </t>
  </si>
  <si>
    <t xml:space="preserve">Нүүлгэн шилжүүлэн газар чөлөөлөх  </t>
  </si>
  <si>
    <t>БОТХТ</t>
  </si>
  <si>
    <t>Торхилог</t>
  </si>
  <si>
    <t>Тэрмийн голын дээд талд хатуугийн зоо</t>
  </si>
  <si>
    <t xml:space="preserve">Дуудлага худалдаа </t>
  </si>
  <si>
    <t xml:space="preserve">Таван Улиасны багийн төв </t>
  </si>
  <si>
    <t>Хар үзүүрийн багийн төв</t>
  </si>
  <si>
    <t>Мобиком корпорацийн дахин дамжуулах станц</t>
  </si>
  <si>
    <t>Худалдаа, үйлчилгээ</t>
  </si>
  <si>
    <t>Төсөл сонгох шалгаруулах</t>
  </si>
  <si>
    <t>дуудлага худалдаа</t>
  </si>
  <si>
    <t>3-р баг Нефтийн байрны урд талд</t>
  </si>
  <si>
    <t xml:space="preserve">3-р баг </t>
  </si>
  <si>
    <t>цахилгааны эх үүсвэртэй</t>
  </si>
  <si>
    <t>Арбулаг Цэцэрлэг хүрээлэн</t>
  </si>
  <si>
    <t xml:space="preserve">3-р баг Гандангийн урд талд </t>
  </si>
  <si>
    <t>худалдаа, үйлчилгээ</t>
  </si>
  <si>
    <t>6-р багт Улиасны хэв явдаг хар замын ар талд</t>
  </si>
  <si>
    <t>дуудлага, худалдаа</t>
  </si>
  <si>
    <t>Хүнсний, агуулах худалдаа</t>
  </si>
  <si>
    <t>Мах, махан бүтээгдэхүүн боловсруулах үйлдвэр</t>
  </si>
  <si>
    <t>Агуулах, склад</t>
  </si>
  <si>
    <t>Хяргас нуурын хөвөө Хэцүү хад</t>
  </si>
  <si>
    <t>Хяргас нуурын хөвөө Архивын хошуу</t>
  </si>
  <si>
    <t>Хяргас нуурын хөвөө Хуучин сайд байрны суурь</t>
  </si>
  <si>
    <t>Хяргас нуурын хөвөө Чоно долоохын булаг</t>
  </si>
  <si>
    <t>Хяргас нуурын хөвөө  Хүрэн шанаа</t>
  </si>
  <si>
    <t>Ачит нуурын хөвөө Хар үзүүр хадан цохионд</t>
  </si>
  <si>
    <t xml:space="preserve">11-р баг </t>
  </si>
  <si>
    <t xml:space="preserve">Улаан уул явах хар замын ар талд </t>
  </si>
  <si>
    <t xml:space="preserve">Тагнуулын газрын ар талд </t>
  </si>
  <si>
    <t xml:space="preserve">Цалгар баг </t>
  </si>
  <si>
    <t xml:space="preserve">Цэвэрлэх байгууламжийн урд, дээд талд </t>
  </si>
  <si>
    <t>Сумын ЗД, Газрын даамал</t>
  </si>
  <si>
    <t xml:space="preserve">жимс,жимсгэнэ олон наст, хүлэмжийн аж ахуй </t>
  </si>
  <si>
    <t>"Хорикава металл" ХХК</t>
  </si>
  <si>
    <t>"Цэрэнбадам" ХХК</t>
  </si>
  <si>
    <t>Хар мод баг</t>
  </si>
  <si>
    <t>Зүүнмод, Гахайг байр</t>
  </si>
  <si>
    <t>Сэтэрт голын хөвөө, Гилбэн</t>
  </si>
  <si>
    <t>Газрын төлбөрийн 2018 оны төлөвлөгөө
/ мян төг /</t>
  </si>
  <si>
    <t>Хот, тосгон, бусад суурины 2018 оны төлөвлөгөө</t>
  </si>
  <si>
    <t>Ховд баг</t>
  </si>
  <si>
    <t xml:space="preserve">АЗД, СЗД ГХБХБГ </t>
  </si>
  <si>
    <t>4-р баг Цэнгэлдэх хүрээлэнгийн  Сурын талбайн  доод талд</t>
  </si>
  <si>
    <t xml:space="preserve">5-р баг Дулааны II станцын дээд талд </t>
  </si>
  <si>
    <t xml:space="preserve">  Нохой сургалтын төв, Аж ахуйн хашаа</t>
  </si>
  <si>
    <t>Хяргас нуурын хөвөө 3-н нуурын сэлгээ</t>
  </si>
  <si>
    <t>3-р багийн нутаг ТАХ-ын 20-н орчмын граж</t>
  </si>
  <si>
    <t>Орой өтөг</t>
  </si>
  <si>
    <t>Тоглоомын талбай, ногоон байгууламж</t>
  </si>
  <si>
    <t xml:space="preserve">Ачаа тээврийн зуучлал </t>
  </si>
  <si>
    <t xml:space="preserve">1-р баг Жишиг хорооллын баруун талд  </t>
  </si>
  <si>
    <t>5-р баг Хуучин нисэхийн талбай доод талд</t>
  </si>
  <si>
    <t>Гар аргаат алт олборлолтын улмаас хөндөгдсөн</t>
  </si>
  <si>
    <t>Граж чөлөөлөх</t>
  </si>
  <si>
    <t xml:space="preserve">ШТС, агуулах </t>
  </si>
  <si>
    <t xml:space="preserve">цахилгааны эх үүсвэртэй </t>
  </si>
  <si>
    <t>цахилгааны</t>
  </si>
  <si>
    <t xml:space="preserve">Арьс ширний нойтон, үйлдвэрлэл </t>
  </si>
  <si>
    <t xml:space="preserve">3,4,5,11-р багт </t>
  </si>
  <si>
    <t>Ундарга ШТС-аас урагш 50м-т</t>
  </si>
  <si>
    <r>
      <t xml:space="preserve">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Хүснэгт -2 </t>
    </r>
  </si>
  <si>
    <t>1-р багийн /постны арын шинэ хороолол, 13-р гудамжны доод талаар /</t>
  </si>
  <si>
    <t xml:space="preserve">9,12-р баг </t>
  </si>
  <si>
    <t>9-р баг / Буянт хорооллын доод тал, Гашуун хороолол /</t>
  </si>
  <si>
    <t>Адарганд</t>
  </si>
  <si>
    <t xml:space="preserve">8-р баг Увс нуурын хөвөөнд </t>
  </si>
  <si>
    <t>Хотгор баг</t>
  </si>
  <si>
    <t>3-р баг 9-р цэцэрлэгийн хашаан дотор</t>
  </si>
  <si>
    <t>Хүүхдийн цэцэрлэг</t>
  </si>
  <si>
    <t>Ариун цэврийн байгууламж, Үйлчилгээний цэг</t>
  </si>
  <si>
    <t xml:space="preserve">Орлого баг </t>
  </si>
  <si>
    <t xml:space="preserve">Мал эмнэлэгийн эмийн сан </t>
  </si>
  <si>
    <t>Өрхийн  тоо</t>
  </si>
  <si>
    <t>Газрын  хэмжээ га</t>
  </si>
  <si>
    <t xml:space="preserve">Гэрчилгээтэй 13 иргэн гэрчилгээгүй 11 иргэн  </t>
  </si>
</sst>
</file>

<file path=xl/styles.xml><?xml version="1.0" encoding="utf-8"?>
<styleSheet xmlns="http://schemas.openxmlformats.org/spreadsheetml/2006/main">
  <numFmts count="25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0.0000"/>
    <numFmt numFmtId="178" formatCode="0.000"/>
    <numFmt numFmtId="179" formatCode="0.0"/>
    <numFmt numFmtId="180" formatCode="[$-409]dddd\,\ mmmm\ d\,\ 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Mon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 Mon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4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Mon"/>
      <family val="2"/>
    </font>
    <font>
      <sz val="10"/>
      <color indexed="10"/>
      <name val="Arial Mon"/>
      <family val="2"/>
    </font>
    <font>
      <sz val="10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 Mon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B0F0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 Mon"/>
      <family val="2"/>
    </font>
    <font>
      <sz val="10"/>
      <color rgb="FFFF0000"/>
      <name val="Arial Mon"/>
      <family val="2"/>
    </font>
    <font>
      <sz val="10"/>
      <color theme="1"/>
      <name val="Calibri"/>
      <family val="2"/>
    </font>
    <font>
      <b/>
      <sz val="11"/>
      <color rgb="FFFF0000"/>
      <name val="Arial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69">
    <xf numFmtId="0" fontId="0" fillId="0" borderId="0" xfId="0" applyFont="1" applyAlignment="1">
      <alignment/>
    </xf>
    <xf numFmtId="0" fontId="60" fillId="0" borderId="0" xfId="0" applyFont="1" applyAlignment="1">
      <alignment textRotation="90" wrapText="1"/>
    </xf>
    <xf numFmtId="0" fontId="60" fillId="0" borderId="0" xfId="0" applyFont="1" applyAlignment="1">
      <alignment textRotation="90"/>
    </xf>
    <xf numFmtId="0" fontId="60" fillId="0" borderId="0" xfId="0" applyFont="1" applyBorder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wrapText="1"/>
    </xf>
    <xf numFmtId="0" fontId="6" fillId="0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0" fillId="0" borderId="11" xfId="0" applyFont="1" applyBorder="1" applyAlignment="1">
      <alignment/>
    </xf>
    <xf numFmtId="0" fontId="62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textRotation="90"/>
    </xf>
    <xf numFmtId="0" fontId="0" fillId="0" borderId="0" xfId="0" applyFill="1" applyAlignment="1">
      <alignment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2" fillId="0" borderId="12" xfId="0" applyFont="1" applyBorder="1" applyAlignment="1">
      <alignment wrapText="1"/>
    </xf>
    <xf numFmtId="0" fontId="68" fillId="0" borderId="0" xfId="0" applyFont="1" applyAlignment="1">
      <alignment/>
    </xf>
    <xf numFmtId="0" fontId="6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4" fillId="0" borderId="0" xfId="0" applyFont="1" applyBorder="1" applyAlignment="1">
      <alignment vertical="justify" textRotation="90"/>
    </xf>
    <xf numFmtId="0" fontId="66" fillId="0" borderId="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0" fillId="33" borderId="0" xfId="0" applyFont="1" applyFill="1" applyBorder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5" fillId="33" borderId="10" xfId="0" applyFont="1" applyFill="1" applyBorder="1" applyAlignment="1">
      <alignment/>
    </xf>
    <xf numFmtId="0" fontId="65" fillId="33" borderId="13" xfId="0" applyFont="1" applyFill="1" applyBorder="1" applyAlignment="1">
      <alignment/>
    </xf>
    <xf numFmtId="0" fontId="60" fillId="33" borderId="14" xfId="0" applyFont="1" applyFill="1" applyBorder="1" applyAlignment="1">
      <alignment horizontal="center" textRotation="90" wrapText="1"/>
    </xf>
    <xf numFmtId="0" fontId="64" fillId="33" borderId="14" xfId="0" applyFont="1" applyFill="1" applyBorder="1" applyAlignment="1">
      <alignment horizontal="center" textRotation="90" wrapText="1"/>
    </xf>
    <xf numFmtId="0" fontId="64" fillId="33" borderId="14" xfId="0" applyFont="1" applyFill="1" applyBorder="1" applyAlignment="1">
      <alignment horizontal="center" vertical="justify" textRotation="90"/>
    </xf>
    <xf numFmtId="0" fontId="64" fillId="33" borderId="14" xfId="0" applyFont="1" applyFill="1" applyBorder="1" applyAlignment="1">
      <alignment vertical="justify" textRotation="90"/>
    </xf>
    <xf numFmtId="0" fontId="64" fillId="33" borderId="10" xfId="0" applyFont="1" applyFill="1" applyBorder="1" applyAlignment="1">
      <alignment horizontal="center" vertical="justify" textRotation="90"/>
    </xf>
    <xf numFmtId="0" fontId="64" fillId="33" borderId="15" xfId="0" applyFont="1" applyFill="1" applyBorder="1" applyAlignment="1">
      <alignment horizontal="center" vertical="justify" textRotation="90"/>
    </xf>
    <xf numFmtId="0" fontId="6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4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2" fontId="67" fillId="34" borderId="10" xfId="0" applyNumberFormat="1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33" borderId="14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2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62" fillId="0" borderId="0" xfId="0" applyFont="1" applyAlignment="1">
      <alignment wrapText="1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Alignment="1">
      <alignment wrapText="1"/>
    </xf>
    <xf numFmtId="178" fontId="67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62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2" fillId="0" borderId="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5" fillId="0" borderId="11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62" fillId="33" borderId="14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2" fontId="60" fillId="33" borderId="10" xfId="0" applyNumberFormat="1" applyFont="1" applyFill="1" applyBorder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0" fillId="33" borderId="14" xfId="0" applyFont="1" applyFill="1" applyBorder="1" applyAlignment="1">
      <alignment horizontal="center" vertical="justify" textRotation="90"/>
    </xf>
    <xf numFmtId="0" fontId="60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75" fillId="35" borderId="13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5" fillId="35" borderId="10" xfId="0" applyFont="1" applyFill="1" applyBorder="1" applyAlignment="1">
      <alignment horizontal="center"/>
    </xf>
    <xf numFmtId="0" fontId="64" fillId="0" borderId="0" xfId="0" applyFont="1" applyAlignment="1">
      <alignment horizontal="right" wrapText="1"/>
    </xf>
    <xf numFmtId="0" fontId="60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0" fillId="0" borderId="0" xfId="0" applyFont="1" applyAlignment="1">
      <alignment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2" fillId="33" borderId="14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2" fillId="33" borderId="14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62" fillId="33" borderId="14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62" fillId="33" borderId="16" xfId="0" applyFont="1" applyFill="1" applyBorder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62" fillId="33" borderId="14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0" fillId="0" borderId="0" xfId="0" applyFont="1" applyAlignment="1">
      <alignment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6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79" fontId="62" fillId="0" borderId="10" xfId="0" applyNumberFormat="1" applyFont="1" applyFill="1" applyBorder="1" applyAlignment="1">
      <alignment horizontal="center" vertical="center" wrapText="1"/>
    </xf>
    <xf numFmtId="178" fontId="6" fillId="33" borderId="10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0" fillId="0" borderId="0" xfId="0" applyFont="1" applyAlignment="1">
      <alignment wrapText="1"/>
    </xf>
    <xf numFmtId="0" fontId="62" fillId="0" borderId="10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0" fontId="75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vertical="center"/>
    </xf>
    <xf numFmtId="0" fontId="7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2" fontId="72" fillId="34" borderId="10" xfId="0" applyNumberFormat="1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vertical="center" wrapText="1"/>
    </xf>
    <xf numFmtId="0" fontId="63" fillId="34" borderId="10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/>
    </xf>
    <xf numFmtId="0" fontId="72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/>
    </xf>
    <xf numFmtId="0" fontId="77" fillId="34" borderId="10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 wrapText="1"/>
    </xf>
    <xf numFmtId="2" fontId="72" fillId="34" borderId="10" xfId="0" applyNumberFormat="1" applyFont="1" applyFill="1" applyBorder="1" applyAlignment="1">
      <alignment horizontal="center"/>
    </xf>
    <xf numFmtId="0" fontId="70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179" fontId="63" fillId="34" borderId="10" xfId="0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78" fillId="36" borderId="18" xfId="0" applyFont="1" applyFill="1" applyBorder="1" applyAlignment="1">
      <alignment horizontal="center" wrapText="1" readingOrder="1"/>
    </xf>
    <xf numFmtId="0" fontId="79" fillId="37" borderId="18" xfId="0" applyFont="1" applyFill="1" applyBorder="1" applyAlignment="1">
      <alignment horizontal="center" wrapText="1" readingOrder="1"/>
    </xf>
    <xf numFmtId="0" fontId="63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33" borderId="14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vertical="center"/>
    </xf>
    <xf numFmtId="0" fontId="81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2" fontId="63" fillId="0" borderId="0" xfId="0" applyNumberFormat="1" applyFont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62" fillId="33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0" fillId="33" borderId="0" xfId="0" applyFont="1" applyFill="1" applyAlignment="1">
      <alignment wrapText="1"/>
    </xf>
    <xf numFmtId="0" fontId="6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textRotation="90" wrapText="1"/>
    </xf>
    <xf numFmtId="0" fontId="75" fillId="35" borderId="13" xfId="0" applyFont="1" applyFill="1" applyBorder="1" applyAlignment="1">
      <alignment horizontal="center"/>
    </xf>
    <xf numFmtId="0" fontId="75" fillId="35" borderId="19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64" fillId="0" borderId="0" xfId="0" applyFont="1" applyAlignment="1">
      <alignment horizontal="right" wrapText="1"/>
    </xf>
    <xf numFmtId="0" fontId="60" fillId="33" borderId="14" xfId="0" applyFont="1" applyFill="1" applyBorder="1" applyAlignment="1">
      <alignment horizontal="center" vertical="justify" textRotation="90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9" fillId="0" borderId="0" xfId="0" applyFont="1" applyAlignment="1">
      <alignment horizontal="right" vertical="center" wrapText="1" indent="2"/>
    </xf>
    <xf numFmtId="0" fontId="64" fillId="33" borderId="14" xfId="0" applyFont="1" applyFill="1" applyBorder="1" applyAlignment="1">
      <alignment horizontal="center" vertical="center" textRotation="90" wrapText="1"/>
    </xf>
    <xf numFmtId="0" fontId="64" fillId="33" borderId="17" xfId="0" applyFont="1" applyFill="1" applyBorder="1" applyAlignment="1">
      <alignment horizontal="center" vertical="center" textRotation="90" wrapText="1"/>
    </xf>
    <xf numFmtId="0" fontId="64" fillId="33" borderId="16" xfId="0" applyFont="1" applyFill="1" applyBorder="1" applyAlignment="1">
      <alignment horizontal="center" vertical="center" textRotation="90" wrapText="1"/>
    </xf>
    <xf numFmtId="0" fontId="60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wrapText="1"/>
    </xf>
    <xf numFmtId="0" fontId="60" fillId="0" borderId="14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33" borderId="13" xfId="0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/>
    </xf>
    <xf numFmtId="0" fontId="67" fillId="34" borderId="19" xfId="0" applyFont="1" applyFill="1" applyBorder="1" applyAlignment="1">
      <alignment horizontal="center"/>
    </xf>
    <xf numFmtId="0" fontId="75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right" vertical="center" wrapText="1"/>
    </xf>
    <xf numFmtId="0" fontId="75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72" fillId="34" borderId="13" xfId="0" applyFont="1" applyFill="1" applyBorder="1" applyAlignment="1">
      <alignment horizontal="center" vertical="center"/>
    </xf>
    <xf numFmtId="0" fontId="72" fillId="34" borderId="20" xfId="0" applyFont="1" applyFill="1" applyBorder="1" applyAlignment="1">
      <alignment horizontal="center" vertical="center"/>
    </xf>
    <xf numFmtId="0" fontId="72" fillId="34" borderId="19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right" wrapText="1"/>
    </xf>
    <xf numFmtId="0" fontId="63" fillId="0" borderId="13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78" fillId="0" borderId="12" xfId="0" applyFont="1" applyBorder="1" applyAlignment="1">
      <alignment horizontal="right" wrapText="1"/>
    </xf>
    <xf numFmtId="0" fontId="63" fillId="0" borderId="1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right" vertical="center" wrapText="1"/>
    </xf>
    <xf numFmtId="0" fontId="75" fillId="34" borderId="13" xfId="0" applyFont="1" applyFill="1" applyBorder="1" applyAlignment="1">
      <alignment horizontal="center" vertical="center"/>
    </xf>
    <xf numFmtId="0" fontId="75" fillId="34" borderId="20" xfId="0" applyFont="1" applyFill="1" applyBorder="1" applyAlignment="1">
      <alignment horizontal="center" vertical="center"/>
    </xf>
    <xf numFmtId="0" fontId="75" fillId="34" borderId="19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right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7" fillId="34" borderId="13" xfId="0" applyFont="1" applyFill="1" applyBorder="1" applyAlignment="1">
      <alignment horizontal="center"/>
    </xf>
    <xf numFmtId="0" fontId="77" fillId="34" borderId="20" xfId="0" applyFont="1" applyFill="1" applyBorder="1" applyAlignment="1">
      <alignment horizontal="center"/>
    </xf>
    <xf numFmtId="0" fontId="77" fillId="34" borderId="19" xfId="0" applyFont="1" applyFill="1" applyBorder="1" applyAlignment="1">
      <alignment horizontal="center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0" fillId="0" borderId="0" xfId="0" applyFont="1" applyAlignment="1">
      <alignment horizont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right" wrapText="1"/>
    </xf>
    <xf numFmtId="0" fontId="66" fillId="0" borderId="13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77" fillId="34" borderId="13" xfId="0" applyFont="1" applyFill="1" applyBorder="1" applyAlignment="1">
      <alignment horizontal="center" vertical="center"/>
    </xf>
    <xf numFmtId="0" fontId="77" fillId="34" borderId="20" xfId="0" applyFont="1" applyFill="1" applyBorder="1" applyAlignment="1">
      <alignment horizontal="center" vertical="center"/>
    </xf>
    <xf numFmtId="0" fontId="77" fillId="34" borderId="19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/>
    </xf>
    <xf numFmtId="0" fontId="72" fillId="34" borderId="20" xfId="0" applyFont="1" applyFill="1" applyBorder="1" applyAlignment="1">
      <alignment horizontal="center"/>
    </xf>
    <xf numFmtId="0" fontId="72" fillId="34" borderId="19" xfId="0" applyFont="1" applyFill="1" applyBorder="1" applyAlignment="1">
      <alignment horizontal="center"/>
    </xf>
    <xf numFmtId="0" fontId="63" fillId="0" borderId="14" xfId="0" applyFont="1" applyBorder="1" applyAlignment="1">
      <alignment horizontal="center" vertical="center" textRotation="90" wrapText="1"/>
    </xf>
    <xf numFmtId="0" fontId="63" fillId="0" borderId="16" xfId="0" applyFont="1" applyBorder="1" applyAlignment="1">
      <alignment horizontal="center" vertical="center" textRotation="90" wrapText="1"/>
    </xf>
    <xf numFmtId="0" fontId="62" fillId="0" borderId="0" xfId="0" applyFont="1" applyAlignment="1">
      <alignment horizontal="center"/>
    </xf>
    <xf numFmtId="0" fontId="60" fillId="0" borderId="12" xfId="0" applyFont="1" applyBorder="1" applyAlignment="1">
      <alignment horizontal="right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right" vertical="center"/>
    </xf>
    <xf numFmtId="0" fontId="70" fillId="33" borderId="10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5" fillId="0" borderId="17" xfId="0" applyFont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/>
    </xf>
    <xf numFmtId="0" fontId="67" fillId="34" borderId="20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textRotation="90" wrapText="1"/>
    </xf>
    <xf numFmtId="0" fontId="60" fillId="0" borderId="0" xfId="0" applyFont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0" borderId="0" xfId="0" applyFont="1" applyAlignment="1">
      <alignment wrapText="1"/>
    </xf>
    <xf numFmtId="0" fontId="64" fillId="0" borderId="12" xfId="0" applyFont="1" applyBorder="1" applyAlignment="1">
      <alignment horizontal="right"/>
    </xf>
    <xf numFmtId="0" fontId="63" fillId="0" borderId="17" xfId="0" applyFont="1" applyBorder="1" applyAlignment="1">
      <alignment horizontal="center" vertical="center" textRotation="90" wrapText="1"/>
    </xf>
    <xf numFmtId="0" fontId="63" fillId="0" borderId="15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textRotation="90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0"/>
  <sheetViews>
    <sheetView workbookViewId="0" topLeftCell="A1">
      <selection activeCell="E33" sqref="E33"/>
    </sheetView>
  </sheetViews>
  <sheetFormatPr defaultColWidth="9.140625" defaultRowHeight="15"/>
  <cols>
    <col min="1" max="1" width="4.421875" style="85" customWidth="1"/>
    <col min="2" max="2" width="17.140625" style="85" customWidth="1"/>
    <col min="3" max="3" width="13.140625" style="85" customWidth="1"/>
    <col min="4" max="6" width="12.8515625" style="85" customWidth="1"/>
    <col min="7" max="7" width="10.00390625" style="85" customWidth="1"/>
    <col min="8" max="8" width="12.00390625" style="85" customWidth="1"/>
    <col min="9" max="9" width="9.7109375" style="85" customWidth="1"/>
    <col min="10" max="11" width="9.140625" style="85" customWidth="1"/>
    <col min="12" max="12" width="15.140625" style="85" customWidth="1"/>
    <col min="13" max="16384" width="9.140625" style="85" customWidth="1"/>
  </cols>
  <sheetData>
    <row r="1" s="130" customFormat="1" ht="14.25"/>
    <row r="2" s="130" customFormat="1" ht="14.25"/>
    <row r="3" spans="1:12" ht="14.25">
      <c r="A3" s="86"/>
      <c r="B3" s="86"/>
      <c r="C3" s="86"/>
      <c r="D3" s="86"/>
      <c r="E3" s="86"/>
      <c r="F3" s="313" t="s">
        <v>190</v>
      </c>
      <c r="G3" s="313"/>
      <c r="H3" s="313"/>
      <c r="I3" s="313"/>
      <c r="J3" s="313"/>
      <c r="K3" s="313"/>
      <c r="L3" s="313"/>
    </row>
    <row r="4" spans="1:12" ht="14.25">
      <c r="A4" s="86"/>
      <c r="B4" s="86"/>
      <c r="C4" s="86"/>
      <c r="D4" s="86"/>
      <c r="E4" s="86"/>
      <c r="F4" s="313" t="s">
        <v>99</v>
      </c>
      <c r="G4" s="313"/>
      <c r="H4" s="313"/>
      <c r="I4" s="313"/>
      <c r="J4" s="313"/>
      <c r="K4" s="313"/>
      <c r="L4" s="313"/>
    </row>
    <row r="5" spans="1:12" s="139" customFormat="1" ht="14.25">
      <c r="A5" s="86"/>
      <c r="B5" s="86"/>
      <c r="C5" s="86"/>
      <c r="D5" s="86"/>
      <c r="E5" s="86"/>
      <c r="F5" s="138"/>
      <c r="G5" s="138"/>
      <c r="H5" s="138"/>
      <c r="I5" s="138"/>
      <c r="J5" s="138"/>
      <c r="K5" s="138"/>
      <c r="L5" s="138"/>
    </row>
    <row r="6" spans="1:12" ht="24.75" customHeight="1">
      <c r="A6" s="86"/>
      <c r="B6" s="310" t="s">
        <v>243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2" ht="17.25" customHeight="1">
      <c r="A7" s="305" t="s">
        <v>25</v>
      </c>
      <c r="B7" s="305" t="s">
        <v>12</v>
      </c>
      <c r="C7" s="306" t="s">
        <v>26</v>
      </c>
      <c r="D7" s="306" t="s">
        <v>97</v>
      </c>
      <c r="E7" s="305" t="s">
        <v>98</v>
      </c>
      <c r="F7" s="305"/>
      <c r="G7" s="305"/>
      <c r="H7" s="305"/>
      <c r="I7" s="305"/>
      <c r="J7" s="305"/>
      <c r="K7" s="305"/>
      <c r="L7" s="305"/>
    </row>
    <row r="8" spans="1:12" ht="18.75" customHeight="1">
      <c r="A8" s="305"/>
      <c r="B8" s="305"/>
      <c r="C8" s="306"/>
      <c r="D8" s="306"/>
      <c r="E8" s="306" t="s">
        <v>236</v>
      </c>
      <c r="F8" s="306" t="s">
        <v>27</v>
      </c>
      <c r="G8" s="306"/>
      <c r="H8" s="306"/>
      <c r="I8" s="307" t="s">
        <v>239</v>
      </c>
      <c r="J8" s="305" t="s">
        <v>27</v>
      </c>
      <c r="K8" s="305"/>
      <c r="L8" s="305"/>
    </row>
    <row r="9" spans="1:15" ht="109.5" customHeight="1">
      <c r="A9" s="305"/>
      <c r="B9" s="305"/>
      <c r="C9" s="306"/>
      <c r="D9" s="306"/>
      <c r="E9" s="306"/>
      <c r="F9" s="131" t="s">
        <v>237</v>
      </c>
      <c r="G9" s="131" t="s">
        <v>242</v>
      </c>
      <c r="H9" s="131" t="s">
        <v>238</v>
      </c>
      <c r="I9" s="307"/>
      <c r="J9" s="133" t="s">
        <v>240</v>
      </c>
      <c r="K9" s="131" t="s">
        <v>241</v>
      </c>
      <c r="L9" s="131" t="s">
        <v>218</v>
      </c>
      <c r="O9" s="126"/>
    </row>
    <row r="10" spans="1:12" s="49" customFormat="1" ht="14.25">
      <c r="A10" s="134">
        <v>1</v>
      </c>
      <c r="B10" s="134" t="s">
        <v>29</v>
      </c>
      <c r="C10" s="134" t="s">
        <v>13</v>
      </c>
      <c r="D10" s="134">
        <f>E10+I10</f>
        <v>2.8</v>
      </c>
      <c r="E10" s="134">
        <f>F10+G10+H10</f>
        <v>2.8</v>
      </c>
      <c r="F10" s="83">
        <v>1.4</v>
      </c>
      <c r="G10" s="83">
        <v>1.4</v>
      </c>
      <c r="H10" s="134"/>
      <c r="I10" s="134"/>
      <c r="J10" s="135"/>
      <c r="K10" s="134"/>
      <c r="L10" s="134"/>
    </row>
    <row r="11" spans="1:12" s="49" customFormat="1" ht="14.25">
      <c r="A11" s="134">
        <v>2</v>
      </c>
      <c r="B11" s="134" t="s">
        <v>30</v>
      </c>
      <c r="C11" s="134" t="s">
        <v>13</v>
      </c>
      <c r="D11" s="134">
        <f aca="true" t="shared" si="0" ref="D11:D27">E11+I11</f>
        <v>2.33</v>
      </c>
      <c r="E11" s="134">
        <f aca="true" t="shared" si="1" ref="E11:E27">F11+G11+H11</f>
        <v>2.33</v>
      </c>
      <c r="F11" s="83">
        <v>1.7</v>
      </c>
      <c r="G11" s="83">
        <v>0.63</v>
      </c>
      <c r="H11" s="134"/>
      <c r="I11" s="134"/>
      <c r="J11" s="135"/>
      <c r="K11" s="134"/>
      <c r="L11" s="134"/>
    </row>
    <row r="12" spans="1:12" s="49" customFormat="1" ht="14.25">
      <c r="A12" s="134">
        <v>3</v>
      </c>
      <c r="B12" s="134" t="s">
        <v>32</v>
      </c>
      <c r="C12" s="134" t="s">
        <v>13</v>
      </c>
      <c r="D12" s="134">
        <f t="shared" si="0"/>
        <v>0.28</v>
      </c>
      <c r="E12" s="134">
        <f t="shared" si="1"/>
        <v>0.28</v>
      </c>
      <c r="F12" s="134"/>
      <c r="G12" s="134">
        <v>0.28</v>
      </c>
      <c r="H12" s="134"/>
      <c r="I12" s="134"/>
      <c r="J12" s="134"/>
      <c r="K12" s="134"/>
      <c r="L12" s="134"/>
    </row>
    <row r="13" spans="1:12" s="49" customFormat="1" ht="14.25">
      <c r="A13" s="134">
        <v>4</v>
      </c>
      <c r="B13" s="134" t="s">
        <v>33</v>
      </c>
      <c r="C13" s="134" t="s">
        <v>13</v>
      </c>
      <c r="D13" s="134">
        <f t="shared" si="0"/>
        <v>2.41</v>
      </c>
      <c r="E13" s="134">
        <f t="shared" si="1"/>
        <v>2.41</v>
      </c>
      <c r="F13" s="83">
        <v>0.79</v>
      </c>
      <c r="G13" s="83">
        <v>1.62</v>
      </c>
      <c r="H13" s="134"/>
      <c r="I13" s="134"/>
      <c r="J13" s="134"/>
      <c r="K13" s="134"/>
      <c r="L13" s="134"/>
    </row>
    <row r="14" spans="1:12" s="49" customFormat="1" ht="14.25">
      <c r="A14" s="134">
        <v>5</v>
      </c>
      <c r="B14" s="136" t="s">
        <v>34</v>
      </c>
      <c r="C14" s="136" t="s">
        <v>13</v>
      </c>
      <c r="D14" s="134">
        <f t="shared" si="0"/>
        <v>2.0999999999999996</v>
      </c>
      <c r="E14" s="134">
        <f t="shared" si="1"/>
        <v>2.0999999999999996</v>
      </c>
      <c r="F14" s="163">
        <v>1.4</v>
      </c>
      <c r="G14" s="163">
        <v>0.7</v>
      </c>
      <c r="H14" s="136"/>
      <c r="I14" s="136"/>
      <c r="J14" s="136"/>
      <c r="K14" s="136"/>
      <c r="L14" s="136"/>
    </row>
    <row r="15" spans="1:12" s="49" customFormat="1" ht="14.25">
      <c r="A15" s="134">
        <v>6</v>
      </c>
      <c r="B15" s="134" t="s">
        <v>35</v>
      </c>
      <c r="C15" s="134" t="s">
        <v>13</v>
      </c>
      <c r="D15" s="134">
        <f t="shared" si="0"/>
        <v>0.78</v>
      </c>
      <c r="E15" s="134">
        <f t="shared" si="1"/>
        <v>0.78</v>
      </c>
      <c r="F15" s="134">
        <v>0.78</v>
      </c>
      <c r="G15" s="134"/>
      <c r="H15" s="134"/>
      <c r="I15" s="134"/>
      <c r="J15" s="134"/>
      <c r="K15" s="134"/>
      <c r="L15" s="134"/>
    </row>
    <row r="16" spans="1:12" s="49" customFormat="1" ht="14.25">
      <c r="A16" s="134">
        <v>7</v>
      </c>
      <c r="B16" s="134" t="s">
        <v>36</v>
      </c>
      <c r="C16" s="134" t="s">
        <v>13</v>
      </c>
      <c r="D16" s="134">
        <f t="shared" si="0"/>
        <v>2.77</v>
      </c>
      <c r="E16" s="134">
        <f t="shared" si="1"/>
        <v>2.77</v>
      </c>
      <c r="F16" s="134">
        <v>1.6</v>
      </c>
      <c r="G16" s="134">
        <v>1.17</v>
      </c>
      <c r="H16" s="134"/>
      <c r="I16" s="134"/>
      <c r="J16" s="134"/>
      <c r="K16" s="134"/>
      <c r="L16" s="134"/>
    </row>
    <row r="17" spans="1:12" s="58" customFormat="1" ht="14.25">
      <c r="A17" s="134">
        <v>8</v>
      </c>
      <c r="B17" s="134" t="s">
        <v>37</v>
      </c>
      <c r="C17" s="134" t="s">
        <v>13</v>
      </c>
      <c r="D17" s="134">
        <f t="shared" si="0"/>
        <v>2.29</v>
      </c>
      <c r="E17" s="134">
        <f t="shared" si="1"/>
        <v>2.29</v>
      </c>
      <c r="F17" s="134">
        <v>0.4</v>
      </c>
      <c r="G17" s="134">
        <v>1.89</v>
      </c>
      <c r="H17" s="134">
        <v>0</v>
      </c>
      <c r="I17" s="134"/>
      <c r="J17" s="134">
        <v>0</v>
      </c>
      <c r="K17" s="134">
        <v>0</v>
      </c>
      <c r="L17" s="134">
        <v>0</v>
      </c>
    </row>
    <row r="18" spans="1:12" s="49" customFormat="1" ht="14.25">
      <c r="A18" s="134">
        <v>9</v>
      </c>
      <c r="B18" s="134" t="s">
        <v>38</v>
      </c>
      <c r="C18" s="134" t="s">
        <v>13</v>
      </c>
      <c r="D18" s="134">
        <f t="shared" si="0"/>
        <v>4.81</v>
      </c>
      <c r="E18" s="134">
        <f t="shared" si="1"/>
        <v>4.81</v>
      </c>
      <c r="F18" s="134"/>
      <c r="G18" s="134">
        <v>4.81</v>
      </c>
      <c r="H18" s="134"/>
      <c r="I18" s="134"/>
      <c r="J18" s="134"/>
      <c r="K18" s="134"/>
      <c r="L18" s="134"/>
    </row>
    <row r="19" spans="1:12" s="49" customFormat="1" ht="14.25">
      <c r="A19" s="134">
        <v>10</v>
      </c>
      <c r="B19" s="134" t="s">
        <v>39</v>
      </c>
      <c r="C19" s="134" t="s">
        <v>13</v>
      </c>
      <c r="D19" s="134">
        <f t="shared" si="0"/>
        <v>0.4</v>
      </c>
      <c r="E19" s="134">
        <f t="shared" si="1"/>
        <v>0.4</v>
      </c>
      <c r="F19" s="134">
        <v>0.28</v>
      </c>
      <c r="G19" s="134">
        <v>0.12</v>
      </c>
      <c r="H19" s="134"/>
      <c r="I19" s="134"/>
      <c r="J19" s="134"/>
      <c r="K19" s="134"/>
      <c r="L19" s="134"/>
    </row>
    <row r="20" spans="1:12" s="49" customFormat="1" ht="14.25">
      <c r="A20" s="134">
        <v>11</v>
      </c>
      <c r="B20" s="134" t="s">
        <v>40</v>
      </c>
      <c r="C20" s="134" t="s">
        <v>13</v>
      </c>
      <c r="D20" s="134">
        <f t="shared" si="0"/>
        <v>3.6</v>
      </c>
      <c r="E20" s="134">
        <f t="shared" si="1"/>
        <v>3.6</v>
      </c>
      <c r="F20" s="134">
        <v>1.8</v>
      </c>
      <c r="G20" s="134">
        <v>1.8</v>
      </c>
      <c r="H20" s="134"/>
      <c r="I20" s="134"/>
      <c r="J20" s="134"/>
      <c r="K20" s="134"/>
      <c r="L20" s="134"/>
    </row>
    <row r="21" spans="1:12" s="49" customFormat="1" ht="14.25">
      <c r="A21" s="134">
        <v>12</v>
      </c>
      <c r="B21" s="134" t="s">
        <v>41</v>
      </c>
      <c r="C21" s="134" t="s">
        <v>13</v>
      </c>
      <c r="D21" s="134">
        <f t="shared" si="0"/>
        <v>1.5499999999999998</v>
      </c>
      <c r="E21" s="134">
        <f t="shared" si="1"/>
        <v>1.5499999999999998</v>
      </c>
      <c r="F21" s="134">
        <v>1.2</v>
      </c>
      <c r="G21" s="134">
        <v>0.35</v>
      </c>
      <c r="H21" s="134"/>
      <c r="I21" s="134"/>
      <c r="J21" s="134"/>
      <c r="K21" s="134"/>
      <c r="L21" s="134"/>
    </row>
    <row r="22" spans="1:12" s="49" customFormat="1" ht="14.25">
      <c r="A22" s="134">
        <v>13</v>
      </c>
      <c r="B22" s="134" t="s">
        <v>14</v>
      </c>
      <c r="C22" s="134" t="s">
        <v>13</v>
      </c>
      <c r="D22" s="134">
        <f t="shared" si="0"/>
        <v>2</v>
      </c>
      <c r="E22" s="134">
        <f t="shared" si="1"/>
        <v>2</v>
      </c>
      <c r="F22" s="134">
        <v>0.18</v>
      </c>
      <c r="G22" s="134">
        <v>1.82</v>
      </c>
      <c r="H22" s="134"/>
      <c r="I22" s="134"/>
      <c r="J22" s="134"/>
      <c r="K22" s="134"/>
      <c r="L22" s="134"/>
    </row>
    <row r="23" spans="1:12" s="49" customFormat="1" ht="14.25">
      <c r="A23" s="134">
        <v>14</v>
      </c>
      <c r="B23" s="134" t="s">
        <v>42</v>
      </c>
      <c r="C23" s="134" t="s">
        <v>13</v>
      </c>
      <c r="D23" s="134">
        <f t="shared" si="0"/>
        <v>0.28</v>
      </c>
      <c r="E23" s="134">
        <f t="shared" si="1"/>
        <v>0.28</v>
      </c>
      <c r="F23" s="134">
        <v>0.28</v>
      </c>
      <c r="G23" s="134"/>
      <c r="H23" s="134"/>
      <c r="I23" s="134"/>
      <c r="J23" s="134"/>
      <c r="K23" s="134"/>
      <c r="L23" s="134"/>
    </row>
    <row r="24" spans="1:12" s="49" customFormat="1" ht="14.25">
      <c r="A24" s="134">
        <v>15</v>
      </c>
      <c r="B24" s="134" t="s">
        <v>43</v>
      </c>
      <c r="C24" s="134" t="s">
        <v>13</v>
      </c>
      <c r="D24" s="134">
        <f t="shared" si="0"/>
        <v>1.1749999999999998</v>
      </c>
      <c r="E24" s="134">
        <f t="shared" si="1"/>
        <v>1.17</v>
      </c>
      <c r="F24" s="134">
        <v>0.49</v>
      </c>
      <c r="G24" s="134">
        <v>0.68</v>
      </c>
      <c r="H24" s="134"/>
      <c r="I24" s="134">
        <f>J24+K24+L24</f>
        <v>0.005</v>
      </c>
      <c r="J24" s="134"/>
      <c r="K24" s="134"/>
      <c r="L24" s="134">
        <v>0.005</v>
      </c>
    </row>
    <row r="25" spans="1:12" s="49" customFormat="1" ht="14.25">
      <c r="A25" s="134">
        <v>16</v>
      </c>
      <c r="B25" s="134" t="s">
        <v>44</v>
      </c>
      <c r="C25" s="134" t="s">
        <v>13</v>
      </c>
      <c r="D25" s="134">
        <f t="shared" si="0"/>
        <v>2.4</v>
      </c>
      <c r="E25" s="134">
        <f t="shared" si="1"/>
        <v>2.4</v>
      </c>
      <c r="F25" s="134"/>
      <c r="G25" s="134">
        <v>2.4</v>
      </c>
      <c r="H25" s="134"/>
      <c r="I25" s="134"/>
      <c r="J25" s="134"/>
      <c r="K25" s="134"/>
      <c r="L25" s="134"/>
    </row>
    <row r="26" spans="1:12" s="49" customFormat="1" ht="14.25">
      <c r="A26" s="134">
        <v>17</v>
      </c>
      <c r="B26" s="134" t="s">
        <v>45</v>
      </c>
      <c r="C26" s="134" t="s">
        <v>13</v>
      </c>
      <c r="D26" s="134">
        <f t="shared" si="0"/>
        <v>3.55</v>
      </c>
      <c r="E26" s="134">
        <f t="shared" si="1"/>
        <v>3.55</v>
      </c>
      <c r="F26" s="134"/>
      <c r="G26" s="134">
        <v>3.55</v>
      </c>
      <c r="H26" s="134"/>
      <c r="I26" s="134"/>
      <c r="J26" s="134"/>
      <c r="K26" s="134"/>
      <c r="L26" s="134"/>
    </row>
    <row r="27" spans="1:12" s="49" customFormat="1" ht="14.25">
      <c r="A27" s="134">
        <v>18</v>
      </c>
      <c r="B27" s="136" t="s">
        <v>46</v>
      </c>
      <c r="C27" s="136" t="s">
        <v>13</v>
      </c>
      <c r="D27" s="134">
        <f t="shared" si="0"/>
        <v>53.620000000000005</v>
      </c>
      <c r="E27" s="134">
        <f t="shared" si="1"/>
        <v>26.6</v>
      </c>
      <c r="F27" s="136">
        <v>26.6</v>
      </c>
      <c r="G27" s="136">
        <v>0</v>
      </c>
      <c r="H27" s="136"/>
      <c r="I27" s="134">
        <v>27.02</v>
      </c>
      <c r="J27" s="136"/>
      <c r="K27" s="136"/>
      <c r="L27" s="136">
        <v>27.02</v>
      </c>
    </row>
    <row r="28" spans="1:12" s="56" customFormat="1" ht="15">
      <c r="A28" s="132"/>
      <c r="B28" s="308" t="s">
        <v>24</v>
      </c>
      <c r="C28" s="309"/>
      <c r="D28" s="160">
        <f aca="true" t="shared" si="2" ref="D28:L28">SUM(D10:D27)</f>
        <v>89.14500000000001</v>
      </c>
      <c r="E28" s="160">
        <f t="shared" si="2"/>
        <v>62.12</v>
      </c>
      <c r="F28" s="137">
        <f t="shared" si="2"/>
        <v>38.9</v>
      </c>
      <c r="G28" s="137">
        <f>SUM(G10:G27)</f>
        <v>23.22</v>
      </c>
      <c r="H28" s="137">
        <f t="shared" si="2"/>
        <v>0</v>
      </c>
      <c r="I28" s="137">
        <f t="shared" si="2"/>
        <v>27.025</v>
      </c>
      <c r="J28" s="137">
        <f t="shared" si="2"/>
        <v>0</v>
      </c>
      <c r="K28" s="137">
        <f t="shared" si="2"/>
        <v>0</v>
      </c>
      <c r="L28" s="137">
        <f t="shared" si="2"/>
        <v>27.025</v>
      </c>
    </row>
    <row r="29" spans="1:12" ht="14.25">
      <c r="A29" s="14"/>
      <c r="B29" s="90"/>
      <c r="C29" s="90"/>
      <c r="D29" s="15"/>
      <c r="E29" s="15"/>
      <c r="F29" s="15"/>
      <c r="G29" s="15"/>
      <c r="H29" s="15"/>
      <c r="I29" s="15"/>
      <c r="J29" s="15"/>
      <c r="K29" s="15"/>
      <c r="L29" s="15"/>
    </row>
    <row r="30" spans="1:20" s="25" customFormat="1" ht="15">
      <c r="A30" s="86"/>
      <c r="B30" s="121"/>
      <c r="C30" s="86"/>
      <c r="D30" s="86"/>
      <c r="E30" s="312" t="s">
        <v>103</v>
      </c>
      <c r="F30" s="312"/>
      <c r="G30" s="312"/>
      <c r="H30" s="312"/>
      <c r="I30" s="312"/>
      <c r="J30" s="312"/>
      <c r="K30" s="86"/>
      <c r="L30" s="86"/>
      <c r="M30" s="86"/>
      <c r="N30" s="86"/>
      <c r="O30" s="86"/>
      <c r="P30" s="86"/>
      <c r="Q30" s="86"/>
      <c r="R30" s="86"/>
      <c r="S30" s="86"/>
      <c r="T30" s="86"/>
    </row>
  </sheetData>
  <sheetProtection/>
  <mergeCells count="14">
    <mergeCell ref="B28:C28"/>
    <mergeCell ref="B6:L6"/>
    <mergeCell ref="E30:J30"/>
    <mergeCell ref="F3:L3"/>
    <mergeCell ref="F4:L4"/>
    <mergeCell ref="A7:A9"/>
    <mergeCell ref="B7:B9"/>
    <mergeCell ref="C7:C9"/>
    <mergeCell ref="D7:D9"/>
    <mergeCell ref="E7:L7"/>
    <mergeCell ref="E8:E9"/>
    <mergeCell ref="F8:H8"/>
    <mergeCell ref="I8:I9"/>
    <mergeCell ref="J8:L8"/>
  </mergeCells>
  <printOptions/>
  <pageMargins left="0.25" right="0.25" top="0.75" bottom="0.2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Z17"/>
  <sheetViews>
    <sheetView workbookViewId="0" topLeftCell="A1">
      <selection activeCell="O19" sqref="O19"/>
    </sheetView>
  </sheetViews>
  <sheetFormatPr defaultColWidth="9.140625" defaultRowHeight="15"/>
  <cols>
    <col min="1" max="1" width="3.7109375" style="21" customWidth="1"/>
    <col min="2" max="2" width="13.8515625" style="21" customWidth="1"/>
    <col min="3" max="3" width="14.8515625" style="21" customWidth="1"/>
    <col min="4" max="4" width="17.8515625" style="21" customWidth="1"/>
    <col min="5" max="5" width="7.28125" style="21" customWidth="1"/>
    <col min="6" max="6" width="6.7109375" style="21" customWidth="1"/>
    <col min="7" max="7" width="8.7109375" style="21" customWidth="1"/>
    <col min="8" max="8" width="5.28125" style="21" customWidth="1"/>
    <col min="9" max="9" width="4.7109375" style="21" customWidth="1"/>
    <col min="10" max="10" width="4.421875" style="21" customWidth="1"/>
    <col min="11" max="11" width="6.140625" style="21" customWidth="1"/>
    <col min="12" max="12" width="11.57421875" style="21" customWidth="1"/>
    <col min="13" max="13" width="4.57421875" style="21" customWidth="1"/>
    <col min="14" max="14" width="4.28125" style="21" customWidth="1"/>
    <col min="15" max="15" width="4.57421875" style="21" customWidth="1"/>
    <col min="16" max="16" width="4.28125" style="21" customWidth="1"/>
    <col min="17" max="17" width="3.8515625" style="21" customWidth="1"/>
    <col min="18" max="18" width="4.140625" style="21" customWidth="1"/>
    <col min="19" max="19" width="3.57421875" style="21" customWidth="1"/>
    <col min="20" max="20" width="4.28125" style="21" customWidth="1"/>
    <col min="21" max="21" width="3.8515625" style="21" customWidth="1"/>
    <col min="22" max="22" width="4.00390625" style="21" customWidth="1"/>
    <col min="23" max="23" width="4.57421875" style="21" customWidth="1"/>
    <col min="24" max="24" width="11.421875" style="21" customWidth="1"/>
    <col min="25" max="16384" width="9.140625" style="21" customWidth="1"/>
  </cols>
  <sheetData>
    <row r="3" spans="1:24" ht="15" customHeight="1">
      <c r="A3" s="394" t="s">
        <v>105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</row>
    <row r="4" spans="1:24" ht="14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27" t="s">
        <v>226</v>
      </c>
      <c r="S4" s="427"/>
      <c r="T4" s="427"/>
      <c r="U4" s="427"/>
      <c r="V4" s="427"/>
      <c r="W4" s="427"/>
      <c r="X4" s="427"/>
    </row>
    <row r="5" spans="1:24" ht="24" customHeight="1">
      <c r="A5" s="306" t="s">
        <v>20</v>
      </c>
      <c r="B5" s="306" t="s">
        <v>9</v>
      </c>
      <c r="C5" s="306"/>
      <c r="D5" s="306"/>
      <c r="E5" s="306"/>
      <c r="F5" s="306"/>
      <c r="G5" s="306"/>
      <c r="H5" s="428" t="s">
        <v>10</v>
      </c>
      <c r="I5" s="428"/>
      <c r="J5" s="428"/>
      <c r="K5" s="428"/>
      <c r="L5" s="429"/>
      <c r="M5" s="306" t="s">
        <v>86</v>
      </c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47" t="s">
        <v>15</v>
      </c>
    </row>
    <row r="6" spans="1:24" ht="30.75" customHeight="1">
      <c r="A6" s="306"/>
      <c r="B6" s="306"/>
      <c r="C6" s="306"/>
      <c r="D6" s="306"/>
      <c r="E6" s="306"/>
      <c r="F6" s="306"/>
      <c r="G6" s="306"/>
      <c r="H6" s="430"/>
      <c r="I6" s="430"/>
      <c r="J6" s="430"/>
      <c r="K6" s="430"/>
      <c r="L6" s="431"/>
      <c r="M6" s="119">
        <v>2</v>
      </c>
      <c r="N6" s="119">
        <v>3</v>
      </c>
      <c r="O6" s="119">
        <v>4</v>
      </c>
      <c r="P6" s="119">
        <v>5</v>
      </c>
      <c r="Q6" s="119">
        <v>6</v>
      </c>
      <c r="R6" s="119">
        <v>7</v>
      </c>
      <c r="S6" s="119">
        <v>8</v>
      </c>
      <c r="T6" s="119">
        <v>9</v>
      </c>
      <c r="U6" s="119">
        <v>10</v>
      </c>
      <c r="V6" s="119">
        <v>11</v>
      </c>
      <c r="W6" s="119">
        <v>12</v>
      </c>
      <c r="X6" s="348"/>
    </row>
    <row r="7" spans="1:26" s="46" customFormat="1" ht="56.25" customHeight="1">
      <c r="A7" s="306"/>
      <c r="B7" s="347" t="s">
        <v>12</v>
      </c>
      <c r="C7" s="347" t="s">
        <v>22</v>
      </c>
      <c r="D7" s="347" t="s">
        <v>23</v>
      </c>
      <c r="E7" s="424" t="s">
        <v>232</v>
      </c>
      <c r="F7" s="424" t="s">
        <v>83</v>
      </c>
      <c r="G7" s="424" t="s">
        <v>228</v>
      </c>
      <c r="H7" s="424" t="s">
        <v>229</v>
      </c>
      <c r="I7" s="424" t="s">
        <v>230</v>
      </c>
      <c r="J7" s="424" t="s">
        <v>231</v>
      </c>
      <c r="K7" s="424" t="s">
        <v>19</v>
      </c>
      <c r="L7" s="424" t="s">
        <v>81</v>
      </c>
      <c r="M7" s="347"/>
      <c r="N7" s="347"/>
      <c r="O7" s="347"/>
      <c r="P7" s="432"/>
      <c r="Q7" s="432"/>
      <c r="R7" s="432"/>
      <c r="S7" s="432"/>
      <c r="T7" s="434"/>
      <c r="U7" s="347"/>
      <c r="V7" s="347"/>
      <c r="W7" s="347"/>
      <c r="X7" s="348"/>
      <c r="Y7" s="21"/>
      <c r="Z7" s="21"/>
    </row>
    <row r="8" spans="1:24" ht="86.25" customHeight="1">
      <c r="A8" s="306"/>
      <c r="B8" s="349"/>
      <c r="C8" s="349"/>
      <c r="D8" s="349"/>
      <c r="E8" s="425"/>
      <c r="F8" s="425"/>
      <c r="G8" s="425"/>
      <c r="H8" s="425"/>
      <c r="I8" s="425"/>
      <c r="J8" s="425"/>
      <c r="K8" s="425"/>
      <c r="L8" s="425"/>
      <c r="M8" s="349"/>
      <c r="N8" s="349"/>
      <c r="O8" s="349"/>
      <c r="P8" s="433"/>
      <c r="Q8" s="433"/>
      <c r="R8" s="433"/>
      <c r="S8" s="433"/>
      <c r="T8" s="435"/>
      <c r="U8" s="349"/>
      <c r="V8" s="349"/>
      <c r="W8" s="349"/>
      <c r="X8" s="349"/>
    </row>
    <row r="9" spans="1:24" ht="41.25" customHeight="1">
      <c r="A9" s="373">
        <v>1</v>
      </c>
      <c r="B9" s="436" t="s">
        <v>30</v>
      </c>
      <c r="C9" s="436" t="s">
        <v>148</v>
      </c>
      <c r="D9" s="117" t="s">
        <v>150</v>
      </c>
      <c r="E9" s="117">
        <v>0.01</v>
      </c>
      <c r="F9" s="117">
        <v>1</v>
      </c>
      <c r="G9" s="117"/>
      <c r="H9" s="117">
        <v>1</v>
      </c>
      <c r="I9" s="117"/>
      <c r="J9" s="117"/>
      <c r="K9" s="117"/>
      <c r="L9" s="117"/>
      <c r="M9" s="117"/>
      <c r="N9" s="117"/>
      <c r="O9" s="117"/>
      <c r="P9" s="251"/>
      <c r="Q9" s="251"/>
      <c r="R9" s="251"/>
      <c r="S9" s="251"/>
      <c r="T9" s="117"/>
      <c r="U9" s="117"/>
      <c r="V9" s="117"/>
      <c r="W9" s="117"/>
      <c r="X9" s="362" t="s">
        <v>119</v>
      </c>
    </row>
    <row r="10" spans="1:24" s="118" customFormat="1" ht="36" customHeight="1">
      <c r="A10" s="375"/>
      <c r="B10" s="437"/>
      <c r="C10" s="437"/>
      <c r="D10" s="61" t="s">
        <v>149</v>
      </c>
      <c r="E10" s="120">
        <v>0.015</v>
      </c>
      <c r="F10" s="120">
        <v>2</v>
      </c>
      <c r="G10" s="61"/>
      <c r="H10" s="120">
        <v>2</v>
      </c>
      <c r="I10" s="120"/>
      <c r="J10" s="120"/>
      <c r="K10" s="120"/>
      <c r="L10" s="120"/>
      <c r="M10" s="120"/>
      <c r="N10" s="120"/>
      <c r="O10" s="120"/>
      <c r="P10" s="239"/>
      <c r="Q10" s="239"/>
      <c r="R10" s="239"/>
      <c r="S10" s="239"/>
      <c r="T10" s="120"/>
      <c r="U10" s="120"/>
      <c r="V10" s="120"/>
      <c r="W10" s="120"/>
      <c r="X10" s="365"/>
    </row>
    <row r="11" spans="1:24" s="156" customFormat="1" ht="27.75" customHeight="1">
      <c r="A11" s="434">
        <v>2</v>
      </c>
      <c r="B11" s="360" t="s">
        <v>34</v>
      </c>
      <c r="C11" s="189" t="s">
        <v>416</v>
      </c>
      <c r="D11" s="182" t="s">
        <v>402</v>
      </c>
      <c r="E11" s="183">
        <v>0.0125</v>
      </c>
      <c r="F11" s="183">
        <v>30</v>
      </c>
      <c r="G11" s="182" t="s">
        <v>417</v>
      </c>
      <c r="H11" s="183">
        <v>5</v>
      </c>
      <c r="I11" s="183">
        <v>5</v>
      </c>
      <c r="J11" s="183"/>
      <c r="K11" s="148"/>
      <c r="L11" s="148"/>
      <c r="M11" s="148"/>
      <c r="N11" s="148"/>
      <c r="O11" s="148"/>
      <c r="P11" s="239"/>
      <c r="Q11" s="239"/>
      <c r="R11" s="239"/>
      <c r="S11" s="239"/>
      <c r="T11" s="148"/>
      <c r="U11" s="148"/>
      <c r="V11" s="148"/>
      <c r="W11" s="148"/>
      <c r="X11" s="61"/>
    </row>
    <row r="12" spans="1:24" s="156" customFormat="1" ht="50.25" customHeight="1">
      <c r="A12" s="435"/>
      <c r="B12" s="364"/>
      <c r="C12" s="184" t="s">
        <v>418</v>
      </c>
      <c r="D12" s="184" t="s">
        <v>401</v>
      </c>
      <c r="E12" s="183">
        <v>0.9</v>
      </c>
      <c r="F12" s="183">
        <v>0</v>
      </c>
      <c r="G12" s="182"/>
      <c r="H12" s="183">
        <v>0</v>
      </c>
      <c r="I12" s="183">
        <v>0</v>
      </c>
      <c r="J12" s="182">
        <v>0</v>
      </c>
      <c r="K12" s="61"/>
      <c r="L12" s="61" t="s">
        <v>403</v>
      </c>
      <c r="M12" s="61"/>
      <c r="N12" s="61"/>
      <c r="O12" s="148"/>
      <c r="P12" s="239"/>
      <c r="Q12" s="239"/>
      <c r="R12" s="239"/>
      <c r="S12" s="239"/>
      <c r="T12" s="148"/>
      <c r="U12" s="148"/>
      <c r="V12" s="148"/>
      <c r="W12" s="148"/>
      <c r="X12" s="161" t="s">
        <v>119</v>
      </c>
    </row>
    <row r="13" spans="1:24" s="149" customFormat="1" ht="26.25" customHeight="1">
      <c r="A13" s="174">
        <v>3</v>
      </c>
      <c r="B13" s="189" t="s">
        <v>43</v>
      </c>
      <c r="C13" s="189" t="s">
        <v>335</v>
      </c>
      <c r="D13" s="182" t="s">
        <v>130</v>
      </c>
      <c r="E13" s="183">
        <v>0.27</v>
      </c>
      <c r="F13" s="183">
        <v>3</v>
      </c>
      <c r="G13" s="182"/>
      <c r="H13" s="183">
        <v>3</v>
      </c>
      <c r="I13" s="183">
        <v>0</v>
      </c>
      <c r="J13" s="183">
        <v>0</v>
      </c>
      <c r="K13" s="148"/>
      <c r="L13" s="148"/>
      <c r="M13" s="148"/>
      <c r="N13" s="148"/>
      <c r="O13" s="148"/>
      <c r="P13" s="239"/>
      <c r="Q13" s="239"/>
      <c r="R13" s="239"/>
      <c r="S13" s="239"/>
      <c r="T13" s="148"/>
      <c r="U13" s="148"/>
      <c r="V13" s="148"/>
      <c r="W13" s="148"/>
      <c r="X13" s="165"/>
    </row>
    <row r="14" spans="1:24" ht="15" customHeight="1">
      <c r="A14" s="421" t="s">
        <v>24</v>
      </c>
      <c r="B14" s="422"/>
      <c r="C14" s="422"/>
      <c r="D14" s="423"/>
      <c r="E14" s="252">
        <f>SUM(E9:E13)</f>
        <v>1.2075</v>
      </c>
      <c r="F14" s="246">
        <f>SUM(F9:F13)</f>
        <v>36</v>
      </c>
      <c r="G14" s="246"/>
      <c r="H14" s="246">
        <f>SUM(H9:H13)</f>
        <v>11</v>
      </c>
      <c r="I14" s="246">
        <f>SUM(I9:I13)</f>
        <v>5</v>
      </c>
      <c r="J14" s="246">
        <f>SUM(J9:J13)</f>
        <v>0</v>
      </c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</row>
    <row r="17" spans="1:24" ht="12.75">
      <c r="A17" s="426" t="s">
        <v>103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</row>
  </sheetData>
  <sheetProtection/>
  <mergeCells count="37">
    <mergeCell ref="X9:X10"/>
    <mergeCell ref="C9:C10"/>
    <mergeCell ref="B9:B10"/>
    <mergeCell ref="M5:W5"/>
    <mergeCell ref="W7:W8"/>
    <mergeCell ref="L7:L8"/>
    <mergeCell ref="P7:P8"/>
    <mergeCell ref="O7:O8"/>
    <mergeCell ref="T7:T8"/>
    <mergeCell ref="J7:J8"/>
    <mergeCell ref="A11:A12"/>
    <mergeCell ref="B11:B12"/>
    <mergeCell ref="N7:N8"/>
    <mergeCell ref="D7:D8"/>
    <mergeCell ref="I7:I8"/>
    <mergeCell ref="B7:B8"/>
    <mergeCell ref="F7:F8"/>
    <mergeCell ref="K7:K8"/>
    <mergeCell ref="C7:C8"/>
    <mergeCell ref="A9:A10"/>
    <mergeCell ref="M7:M8"/>
    <mergeCell ref="A3:X3"/>
    <mergeCell ref="A5:A8"/>
    <mergeCell ref="B5:G6"/>
    <mergeCell ref="G7:G8"/>
    <mergeCell ref="R7:R8"/>
    <mergeCell ref="V7:V8"/>
    <mergeCell ref="A14:D14"/>
    <mergeCell ref="X5:X8"/>
    <mergeCell ref="E7:E8"/>
    <mergeCell ref="H7:H8"/>
    <mergeCell ref="A17:X17"/>
    <mergeCell ref="R4:X4"/>
    <mergeCell ref="H5:L6"/>
    <mergeCell ref="Q7:Q8"/>
    <mergeCell ref="S7:S8"/>
    <mergeCell ref="U7:U8"/>
  </mergeCells>
  <printOptions/>
  <pageMargins left="0.35" right="0.22" top="1" bottom="0.34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6"/>
  <sheetViews>
    <sheetView view="pageLayout" workbookViewId="0" topLeftCell="A1">
      <selection activeCell="G21" sqref="G21"/>
    </sheetView>
  </sheetViews>
  <sheetFormatPr defaultColWidth="9.140625" defaultRowHeight="15"/>
  <cols>
    <col min="1" max="1" width="4.140625" style="85" customWidth="1"/>
    <col min="2" max="2" width="13.7109375" style="85" customWidth="1"/>
    <col min="3" max="3" width="23.28125" style="85" customWidth="1"/>
    <col min="4" max="4" width="12.57421875" style="85" customWidth="1"/>
    <col min="5" max="5" width="11.421875" style="85" customWidth="1"/>
    <col min="6" max="6" width="11.140625" style="85" customWidth="1"/>
    <col min="7" max="7" width="14.140625" style="85" customWidth="1"/>
    <col min="8" max="8" width="27.7109375" style="85" customWidth="1"/>
    <col min="9" max="12" width="4.57421875" style="85" customWidth="1"/>
    <col min="13" max="13" width="12.28125" style="85" customWidth="1"/>
    <col min="14" max="16384" width="9.140625" style="85" customWidth="1"/>
  </cols>
  <sheetData>
    <row r="1" s="127" customFormat="1" ht="14.25"/>
    <row r="2" spans="1:20" ht="16.5" customHeight="1">
      <c r="A2" s="85" t="s">
        <v>112</v>
      </c>
      <c r="G2" s="442"/>
      <c r="H2" s="442"/>
      <c r="I2" s="44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3" ht="22.5" customHeight="1">
      <c r="A3" s="443" t="s">
        <v>104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</row>
    <row r="4" spans="1:13" ht="12.75" customHeight="1">
      <c r="A4" s="94"/>
      <c r="I4" s="438" t="s">
        <v>224</v>
      </c>
      <c r="J4" s="438"/>
      <c r="K4" s="438"/>
      <c r="L4" s="438"/>
      <c r="M4" s="438"/>
    </row>
    <row r="5" spans="1:13" ht="46.5" customHeight="1">
      <c r="A5" s="444" t="s">
        <v>20</v>
      </c>
      <c r="B5" s="444" t="s">
        <v>71</v>
      </c>
      <c r="C5" s="444" t="s">
        <v>87</v>
      </c>
      <c r="D5" s="439" t="s">
        <v>82</v>
      </c>
      <c r="E5" s="439" t="s">
        <v>88</v>
      </c>
      <c r="F5" s="439" t="s">
        <v>89</v>
      </c>
      <c r="G5" s="439" t="s">
        <v>91</v>
      </c>
      <c r="H5" s="439" t="s">
        <v>90</v>
      </c>
      <c r="I5" s="439" t="s">
        <v>69</v>
      </c>
      <c r="J5" s="439"/>
      <c r="K5" s="439"/>
      <c r="L5" s="439"/>
      <c r="M5" s="439" t="s">
        <v>15</v>
      </c>
    </row>
    <row r="6" spans="1:13" ht="28.5" customHeight="1">
      <c r="A6" s="444"/>
      <c r="B6" s="444"/>
      <c r="C6" s="444"/>
      <c r="D6" s="439"/>
      <c r="E6" s="439"/>
      <c r="F6" s="439"/>
      <c r="G6" s="439"/>
      <c r="H6" s="439"/>
      <c r="I6" s="92" t="s">
        <v>1</v>
      </c>
      <c r="J6" s="92" t="s">
        <v>2</v>
      </c>
      <c r="K6" s="92" t="s">
        <v>3</v>
      </c>
      <c r="L6" s="92" t="s">
        <v>4</v>
      </c>
      <c r="M6" s="439"/>
    </row>
    <row r="7" spans="1:13" s="139" customFormat="1" ht="28.5" customHeight="1">
      <c r="A7" s="445">
        <v>1</v>
      </c>
      <c r="B7" s="448" t="s">
        <v>31</v>
      </c>
      <c r="C7" s="204" t="s">
        <v>263</v>
      </c>
      <c r="D7" s="204" t="s">
        <v>264</v>
      </c>
      <c r="E7" s="204">
        <v>1</v>
      </c>
      <c r="F7" s="204">
        <v>50</v>
      </c>
      <c r="G7" s="204" t="s">
        <v>265</v>
      </c>
      <c r="H7" s="141" t="s">
        <v>266</v>
      </c>
      <c r="I7" s="144"/>
      <c r="J7" s="253"/>
      <c r="K7" s="253"/>
      <c r="L7" s="144"/>
      <c r="M7" s="440" t="s">
        <v>117</v>
      </c>
    </row>
    <row r="8" spans="1:13" s="139" customFormat="1" ht="28.5" customHeight="1">
      <c r="A8" s="446"/>
      <c r="B8" s="449"/>
      <c r="C8" s="210" t="s">
        <v>267</v>
      </c>
      <c r="D8" s="204" t="s">
        <v>268</v>
      </c>
      <c r="E8" s="204">
        <v>1</v>
      </c>
      <c r="F8" s="204">
        <v>9</v>
      </c>
      <c r="G8" s="204" t="s">
        <v>265</v>
      </c>
      <c r="H8" s="141" t="s">
        <v>266</v>
      </c>
      <c r="I8" s="144"/>
      <c r="J8" s="253"/>
      <c r="K8" s="253"/>
      <c r="L8" s="144"/>
      <c r="M8" s="441"/>
    </row>
    <row r="9" spans="1:13" ht="36">
      <c r="A9" s="208">
        <v>2</v>
      </c>
      <c r="B9" s="208" t="s">
        <v>39</v>
      </c>
      <c r="C9" s="191" t="s">
        <v>375</v>
      </c>
      <c r="D9" s="191" t="s">
        <v>374</v>
      </c>
      <c r="E9" s="208">
        <v>1</v>
      </c>
      <c r="F9" s="208">
        <v>0.07</v>
      </c>
      <c r="G9" s="208" t="s">
        <v>92</v>
      </c>
      <c r="H9" s="34" t="s">
        <v>173</v>
      </c>
      <c r="I9" s="55"/>
      <c r="J9" s="248"/>
      <c r="K9" s="248"/>
      <c r="L9" s="55"/>
      <c r="M9" s="34" t="s">
        <v>117</v>
      </c>
    </row>
    <row r="10" spans="1:13" s="166" customFormat="1" ht="24" customHeight="1">
      <c r="A10" s="445">
        <v>3</v>
      </c>
      <c r="B10" s="447" t="s">
        <v>67</v>
      </c>
      <c r="C10" s="191" t="s">
        <v>471</v>
      </c>
      <c r="D10" s="208" t="s">
        <v>472</v>
      </c>
      <c r="E10" s="208">
        <v>17</v>
      </c>
      <c r="F10" s="208">
        <v>0.08</v>
      </c>
      <c r="G10" s="208" t="s">
        <v>92</v>
      </c>
      <c r="H10" s="34" t="s">
        <v>202</v>
      </c>
      <c r="I10" s="55"/>
      <c r="J10" s="248"/>
      <c r="K10" s="248"/>
      <c r="L10" s="35"/>
      <c r="M10" s="440" t="s">
        <v>473</v>
      </c>
    </row>
    <row r="11" spans="1:13" s="166" customFormat="1" ht="24">
      <c r="A11" s="446"/>
      <c r="B11" s="447"/>
      <c r="C11" s="191" t="s">
        <v>524</v>
      </c>
      <c r="D11" s="208" t="s">
        <v>472</v>
      </c>
      <c r="E11" s="208">
        <v>28</v>
      </c>
      <c r="F11" s="208">
        <v>0.15</v>
      </c>
      <c r="G11" s="208" t="s">
        <v>92</v>
      </c>
      <c r="H11" s="34" t="s">
        <v>202</v>
      </c>
      <c r="I11" s="55"/>
      <c r="J11" s="248"/>
      <c r="K11" s="248"/>
      <c r="L11" s="35"/>
      <c r="M11" s="450"/>
    </row>
    <row r="12" spans="1:13" s="166" customFormat="1" ht="48">
      <c r="A12" s="208">
        <v>4</v>
      </c>
      <c r="B12" s="447"/>
      <c r="C12" s="191" t="s">
        <v>474</v>
      </c>
      <c r="D12" s="191" t="s">
        <v>475</v>
      </c>
      <c r="E12" s="208">
        <v>24</v>
      </c>
      <c r="F12" s="208">
        <v>3.78</v>
      </c>
      <c r="G12" s="191" t="s">
        <v>552</v>
      </c>
      <c r="H12" s="34" t="s">
        <v>476</v>
      </c>
      <c r="I12" s="55"/>
      <c r="J12" s="248"/>
      <c r="K12" s="248"/>
      <c r="L12" s="35"/>
      <c r="M12" s="441"/>
    </row>
    <row r="13" spans="1:13" ht="14.25">
      <c r="A13" s="417" t="s">
        <v>24</v>
      </c>
      <c r="B13" s="418"/>
      <c r="C13" s="418"/>
      <c r="D13" s="418"/>
      <c r="E13" s="250">
        <f>SUM(E7:E12)</f>
        <v>72</v>
      </c>
      <c r="F13" s="250">
        <f>SUM(F7:F12)</f>
        <v>63.08</v>
      </c>
      <c r="G13" s="250"/>
      <c r="H13" s="250"/>
      <c r="I13" s="250"/>
      <c r="J13" s="250"/>
      <c r="K13" s="250"/>
      <c r="L13" s="250"/>
      <c r="M13" s="250"/>
    </row>
    <row r="16" spans="1:13" ht="14.25">
      <c r="A16" s="322" t="s">
        <v>103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</row>
  </sheetData>
  <sheetProtection/>
  <mergeCells count="21">
    <mergeCell ref="M10:M12"/>
    <mergeCell ref="C5:C6"/>
    <mergeCell ref="A16:M16"/>
    <mergeCell ref="A13:D13"/>
    <mergeCell ref="A10:A11"/>
    <mergeCell ref="I5:L5"/>
    <mergeCell ref="G5:G6"/>
    <mergeCell ref="M5:M6"/>
    <mergeCell ref="B10:B12"/>
    <mergeCell ref="A7:A8"/>
    <mergeCell ref="B7:B8"/>
    <mergeCell ref="I4:M4"/>
    <mergeCell ref="E5:E6"/>
    <mergeCell ref="M7:M8"/>
    <mergeCell ref="F5:F6"/>
    <mergeCell ref="H5:H6"/>
    <mergeCell ref="G2:I2"/>
    <mergeCell ref="A3:M3"/>
    <mergeCell ref="A5:A6"/>
    <mergeCell ref="B5:B6"/>
    <mergeCell ref="D5:D6"/>
  </mergeCells>
  <printOptions/>
  <pageMargins left="0.35" right="0" top="1" bottom="0" header="0" footer="0.3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U18"/>
  <sheetViews>
    <sheetView workbookViewId="0" topLeftCell="A1">
      <selection activeCell="H6" sqref="H6:H9"/>
    </sheetView>
  </sheetViews>
  <sheetFormatPr defaultColWidth="9.140625" defaultRowHeight="15"/>
  <cols>
    <col min="1" max="1" width="5.00390625" style="86" customWidth="1"/>
    <col min="2" max="2" width="15.00390625" style="86" customWidth="1"/>
    <col min="3" max="3" width="14.140625" style="86" customWidth="1"/>
    <col min="4" max="4" width="17.57421875" style="86" customWidth="1"/>
    <col min="5" max="5" width="16.7109375" style="86" customWidth="1"/>
    <col min="6" max="6" width="6.8515625" style="86" customWidth="1"/>
    <col min="7" max="7" width="7.57421875" style="86" customWidth="1"/>
    <col min="8" max="8" width="17.421875" style="86" customWidth="1"/>
    <col min="9" max="9" width="3.7109375" style="86" customWidth="1"/>
    <col min="10" max="10" width="3.57421875" style="86" customWidth="1"/>
    <col min="11" max="11" width="3.7109375" style="86" customWidth="1"/>
    <col min="12" max="12" width="3.8515625" style="86" customWidth="1"/>
    <col min="13" max="13" width="3.421875" style="86" customWidth="1"/>
    <col min="14" max="17" width="3.28125" style="86" customWidth="1"/>
    <col min="18" max="18" width="3.57421875" style="86" customWidth="1"/>
    <col min="19" max="19" width="3.8515625" style="86" customWidth="1"/>
    <col min="20" max="20" width="3.57421875" style="86" customWidth="1"/>
    <col min="21" max="21" width="11.8515625" style="86" customWidth="1"/>
    <col min="22" max="16384" width="9.140625" style="86" customWidth="1"/>
  </cols>
  <sheetData>
    <row r="3" spans="12:21" ht="14.25" customHeight="1">
      <c r="L3" s="462"/>
      <c r="M3" s="462"/>
      <c r="N3" s="462"/>
      <c r="O3" s="462"/>
      <c r="P3" s="462"/>
      <c r="Q3" s="462"/>
      <c r="R3" s="462"/>
      <c r="S3" s="462"/>
      <c r="T3" s="462"/>
      <c r="U3" s="462"/>
    </row>
    <row r="4" spans="1:21" ht="21" customHeight="1">
      <c r="A4" s="443" t="s">
        <v>216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</row>
    <row r="5" spans="16:21" ht="15" customHeight="1">
      <c r="P5" s="463" t="s">
        <v>225</v>
      </c>
      <c r="Q5" s="463"/>
      <c r="R5" s="463"/>
      <c r="S5" s="463"/>
      <c r="T5" s="463"/>
      <c r="U5" s="463"/>
    </row>
    <row r="6" spans="1:21" ht="15" customHeight="1">
      <c r="A6" s="457" t="s">
        <v>20</v>
      </c>
      <c r="B6" s="457" t="s">
        <v>12</v>
      </c>
      <c r="C6" s="454" t="s">
        <v>215</v>
      </c>
      <c r="D6" s="454" t="s">
        <v>23</v>
      </c>
      <c r="E6" s="454" t="s">
        <v>214</v>
      </c>
      <c r="F6" s="454" t="s">
        <v>213</v>
      </c>
      <c r="G6" s="454" t="s">
        <v>212</v>
      </c>
      <c r="H6" s="454" t="s">
        <v>211</v>
      </c>
      <c r="I6" s="457" t="s">
        <v>21</v>
      </c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 t="s">
        <v>78</v>
      </c>
    </row>
    <row r="7" spans="1:21" ht="14.25" customHeight="1">
      <c r="A7" s="457"/>
      <c r="B7" s="457"/>
      <c r="C7" s="454"/>
      <c r="D7" s="454"/>
      <c r="E7" s="454"/>
      <c r="F7" s="454"/>
      <c r="G7" s="454"/>
      <c r="H7" s="454"/>
      <c r="I7" s="457" t="s">
        <v>210</v>
      </c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</row>
    <row r="8" spans="1:21" ht="15">
      <c r="A8" s="457"/>
      <c r="B8" s="457"/>
      <c r="C8" s="454"/>
      <c r="D8" s="454"/>
      <c r="E8" s="454"/>
      <c r="F8" s="454"/>
      <c r="G8" s="454"/>
      <c r="H8" s="454"/>
      <c r="I8" s="456" t="s">
        <v>5</v>
      </c>
      <c r="J8" s="456"/>
      <c r="K8" s="456"/>
      <c r="L8" s="456" t="s">
        <v>6</v>
      </c>
      <c r="M8" s="456"/>
      <c r="N8" s="456"/>
      <c r="O8" s="456" t="s">
        <v>7</v>
      </c>
      <c r="P8" s="456"/>
      <c r="Q8" s="456"/>
      <c r="R8" s="456" t="s">
        <v>11</v>
      </c>
      <c r="S8" s="456"/>
      <c r="T8" s="456"/>
      <c r="U8" s="457"/>
    </row>
    <row r="9" spans="1:21" ht="120" customHeight="1">
      <c r="A9" s="457"/>
      <c r="B9" s="457"/>
      <c r="C9" s="454"/>
      <c r="D9" s="454"/>
      <c r="E9" s="454"/>
      <c r="F9" s="454"/>
      <c r="G9" s="454"/>
      <c r="H9" s="454"/>
      <c r="I9" s="103">
        <v>1</v>
      </c>
      <c r="J9" s="103">
        <v>2</v>
      </c>
      <c r="K9" s="103">
        <v>3</v>
      </c>
      <c r="L9" s="103">
        <v>4</v>
      </c>
      <c r="M9" s="103">
        <v>5</v>
      </c>
      <c r="N9" s="103">
        <v>6</v>
      </c>
      <c r="O9" s="103">
        <v>7</v>
      </c>
      <c r="P9" s="103">
        <v>8</v>
      </c>
      <c r="Q9" s="103">
        <v>9</v>
      </c>
      <c r="R9" s="103">
        <v>10</v>
      </c>
      <c r="S9" s="103">
        <v>11</v>
      </c>
      <c r="T9" s="103">
        <v>12</v>
      </c>
      <c r="U9" s="457"/>
    </row>
    <row r="10" spans="1:21" ht="33" customHeight="1">
      <c r="A10" s="226">
        <v>1</v>
      </c>
      <c r="B10" s="226" t="s">
        <v>30</v>
      </c>
      <c r="C10" s="227" t="s">
        <v>209</v>
      </c>
      <c r="D10" s="227" t="s">
        <v>208</v>
      </c>
      <c r="E10" s="226" t="s">
        <v>207</v>
      </c>
      <c r="F10" s="227" t="s">
        <v>206</v>
      </c>
      <c r="G10" s="226">
        <v>0.4</v>
      </c>
      <c r="H10" s="227" t="s">
        <v>366</v>
      </c>
      <c r="I10" s="104"/>
      <c r="J10" s="104"/>
      <c r="K10" s="104"/>
      <c r="L10" s="254"/>
      <c r="M10" s="254"/>
      <c r="N10" s="254"/>
      <c r="O10" s="254"/>
      <c r="P10" s="254"/>
      <c r="Q10" s="254"/>
      <c r="R10" s="104"/>
      <c r="S10" s="104"/>
      <c r="T10" s="104"/>
      <c r="U10" s="104" t="s">
        <v>477</v>
      </c>
    </row>
    <row r="11" spans="1:21" ht="57.75" customHeight="1">
      <c r="A11" s="226">
        <v>2</v>
      </c>
      <c r="B11" s="226" t="s">
        <v>14</v>
      </c>
      <c r="C11" s="227" t="s">
        <v>421</v>
      </c>
      <c r="D11" s="227" t="s">
        <v>422</v>
      </c>
      <c r="E11" s="227" t="s">
        <v>530</v>
      </c>
      <c r="F11" s="227"/>
      <c r="G11" s="226">
        <v>7</v>
      </c>
      <c r="H11" s="227" t="s">
        <v>366</v>
      </c>
      <c r="I11" s="104"/>
      <c r="J11" s="104"/>
      <c r="K11" s="104"/>
      <c r="L11" s="254"/>
      <c r="M11" s="254"/>
      <c r="N11" s="254"/>
      <c r="O11" s="254"/>
      <c r="P11" s="254"/>
      <c r="Q11" s="254"/>
      <c r="R11" s="104"/>
      <c r="S11" s="104"/>
      <c r="T11" s="104"/>
      <c r="U11" s="104" t="s">
        <v>477</v>
      </c>
    </row>
    <row r="12" spans="1:21" ht="32.25" customHeight="1">
      <c r="A12" s="226">
        <v>3</v>
      </c>
      <c r="B12" s="460" t="s">
        <v>44</v>
      </c>
      <c r="C12" s="458" t="s">
        <v>425</v>
      </c>
      <c r="D12" s="227" t="s">
        <v>423</v>
      </c>
      <c r="E12" s="227" t="s">
        <v>511</v>
      </c>
      <c r="F12" s="227" t="s">
        <v>206</v>
      </c>
      <c r="G12" s="226">
        <v>3.5</v>
      </c>
      <c r="H12" s="227" t="s">
        <v>468</v>
      </c>
      <c r="I12" s="104"/>
      <c r="J12" s="104"/>
      <c r="K12" s="104"/>
      <c r="L12" s="254"/>
      <c r="M12" s="254"/>
      <c r="N12" s="254"/>
      <c r="O12" s="254"/>
      <c r="P12" s="254"/>
      <c r="Q12" s="254"/>
      <c r="R12" s="104"/>
      <c r="S12" s="104"/>
      <c r="T12" s="104"/>
      <c r="U12" s="104" t="s">
        <v>477</v>
      </c>
    </row>
    <row r="13" spans="1:21" ht="34.5" customHeight="1">
      <c r="A13" s="226">
        <v>4</v>
      </c>
      <c r="B13" s="461"/>
      <c r="C13" s="459"/>
      <c r="D13" s="227" t="s">
        <v>424</v>
      </c>
      <c r="E13" s="227" t="s">
        <v>512</v>
      </c>
      <c r="F13" s="227" t="s">
        <v>206</v>
      </c>
      <c r="G13" s="226">
        <v>0.5</v>
      </c>
      <c r="H13" s="227" t="s">
        <v>366</v>
      </c>
      <c r="I13" s="104"/>
      <c r="J13" s="104"/>
      <c r="K13" s="104"/>
      <c r="L13" s="254"/>
      <c r="M13" s="254"/>
      <c r="N13" s="254"/>
      <c r="O13" s="254"/>
      <c r="P13" s="254"/>
      <c r="Q13" s="254"/>
      <c r="R13" s="104"/>
      <c r="S13" s="104"/>
      <c r="T13" s="104"/>
      <c r="U13" s="104" t="s">
        <v>477</v>
      </c>
    </row>
    <row r="14" spans="1:21" ht="60" customHeight="1">
      <c r="A14" s="226">
        <v>5</v>
      </c>
      <c r="B14" s="226" t="s">
        <v>45</v>
      </c>
      <c r="C14" s="227" t="s">
        <v>426</v>
      </c>
      <c r="D14" s="227" t="s">
        <v>525</v>
      </c>
      <c r="E14" s="227" t="s">
        <v>530</v>
      </c>
      <c r="F14" s="227"/>
      <c r="G14" s="226">
        <v>5</v>
      </c>
      <c r="H14" s="227" t="s">
        <v>366</v>
      </c>
      <c r="I14" s="104"/>
      <c r="J14" s="104"/>
      <c r="K14" s="104"/>
      <c r="L14" s="254"/>
      <c r="M14" s="254"/>
      <c r="N14" s="254"/>
      <c r="O14" s="254"/>
      <c r="P14" s="254"/>
      <c r="Q14" s="254"/>
      <c r="R14" s="104"/>
      <c r="S14" s="104"/>
      <c r="T14" s="104"/>
      <c r="U14" s="104" t="s">
        <v>477</v>
      </c>
    </row>
    <row r="15" spans="1:21" s="56" customFormat="1" ht="15">
      <c r="A15" s="451"/>
      <c r="B15" s="452"/>
      <c r="C15" s="452"/>
      <c r="D15" s="452"/>
      <c r="E15" s="452"/>
      <c r="F15" s="453"/>
      <c r="G15" s="100">
        <f>SUM(G10:G14)</f>
        <v>16.4</v>
      </c>
      <c r="H15" s="11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10"/>
    </row>
    <row r="18" spans="1:21" ht="14.25">
      <c r="A18" s="455" t="s">
        <v>103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</row>
  </sheetData>
  <sheetProtection/>
  <mergeCells count="22">
    <mergeCell ref="H6:H9"/>
    <mergeCell ref="D6:D9"/>
    <mergeCell ref="I6:T6"/>
    <mergeCell ref="R8:T8"/>
    <mergeCell ref="C12:C13"/>
    <mergeCell ref="B12:B13"/>
    <mergeCell ref="L3:U3"/>
    <mergeCell ref="A4:U4"/>
    <mergeCell ref="A6:A9"/>
    <mergeCell ref="B6:B9"/>
    <mergeCell ref="C6:C9"/>
    <mergeCell ref="P5:U5"/>
    <mergeCell ref="A15:F15"/>
    <mergeCell ref="E6:E9"/>
    <mergeCell ref="F6:F9"/>
    <mergeCell ref="G6:G9"/>
    <mergeCell ref="A18:U18"/>
    <mergeCell ref="L8:N8"/>
    <mergeCell ref="O8:Q8"/>
    <mergeCell ref="U6:U9"/>
    <mergeCell ref="I7:T7"/>
    <mergeCell ref="I8:K8"/>
  </mergeCells>
  <printOptions/>
  <pageMargins left="0.35" right="0.17" top="1" bottom="0.34" header="0.3" footer="0.3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B22"/>
  <sheetViews>
    <sheetView workbookViewId="0" topLeftCell="A1">
      <selection activeCell="P15" sqref="P15"/>
    </sheetView>
  </sheetViews>
  <sheetFormatPr defaultColWidth="9.140625" defaultRowHeight="15"/>
  <cols>
    <col min="1" max="1" width="4.28125" style="6" customWidth="1"/>
    <col min="2" max="2" width="13.140625" style="6" customWidth="1"/>
    <col min="3" max="3" width="15.28125" style="6" customWidth="1"/>
    <col min="4" max="4" width="25.7109375" style="6" customWidth="1"/>
    <col min="5" max="8" width="6.28125" style="6" customWidth="1"/>
    <col min="9" max="20" width="4.00390625" style="6" customWidth="1"/>
    <col min="21" max="21" width="14.28125" style="6" customWidth="1"/>
    <col min="22" max="16384" width="9.140625" style="6" customWidth="1"/>
  </cols>
  <sheetData>
    <row r="1" s="127" customFormat="1" ht="14.25"/>
    <row r="2" spans="9:21" ht="14.25" customHeight="1"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9:21" ht="14.25" customHeight="1"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5.5" customHeight="1">
      <c r="A4" s="467" t="s">
        <v>233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</row>
    <row r="5" spans="1:21" ht="15" customHeight="1">
      <c r="A5" s="378" t="s">
        <v>201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</row>
    <row r="6" spans="1:21" ht="14.25" customHeight="1">
      <c r="A6" s="305" t="s">
        <v>20</v>
      </c>
      <c r="B6" s="468" t="s">
        <v>12</v>
      </c>
      <c r="C6" s="468" t="s">
        <v>22</v>
      </c>
      <c r="D6" s="424" t="s">
        <v>194</v>
      </c>
      <c r="E6" s="465" t="s">
        <v>234</v>
      </c>
      <c r="F6" s="428"/>
      <c r="G6" s="428"/>
      <c r="H6" s="429"/>
      <c r="I6" s="465" t="s">
        <v>192</v>
      </c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9"/>
      <c r="U6" s="306" t="s">
        <v>78</v>
      </c>
    </row>
    <row r="7" spans="1:21" ht="30" customHeight="1">
      <c r="A7" s="305"/>
      <c r="B7" s="468"/>
      <c r="C7" s="468"/>
      <c r="D7" s="464"/>
      <c r="E7" s="466"/>
      <c r="F7" s="430"/>
      <c r="G7" s="430"/>
      <c r="H7" s="431"/>
      <c r="I7" s="466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1"/>
      <c r="U7" s="306"/>
    </row>
    <row r="8" spans="1:21" ht="33" customHeight="1">
      <c r="A8" s="305"/>
      <c r="B8" s="468"/>
      <c r="C8" s="468"/>
      <c r="D8" s="464"/>
      <c r="E8" s="424" t="s">
        <v>195</v>
      </c>
      <c r="F8" s="424" t="s">
        <v>196</v>
      </c>
      <c r="G8" s="424" t="s">
        <v>193</v>
      </c>
      <c r="H8" s="424" t="s">
        <v>197</v>
      </c>
      <c r="I8" s="305" t="s">
        <v>5</v>
      </c>
      <c r="J8" s="305"/>
      <c r="K8" s="305"/>
      <c r="L8" s="305" t="s">
        <v>6</v>
      </c>
      <c r="M8" s="305"/>
      <c r="N8" s="305"/>
      <c r="O8" s="305" t="s">
        <v>7</v>
      </c>
      <c r="P8" s="305"/>
      <c r="Q8" s="305"/>
      <c r="R8" s="305" t="s">
        <v>11</v>
      </c>
      <c r="S8" s="305"/>
      <c r="T8" s="305"/>
      <c r="U8" s="306"/>
    </row>
    <row r="9" spans="1:28" ht="94.5" customHeight="1">
      <c r="A9" s="305"/>
      <c r="B9" s="468"/>
      <c r="C9" s="468"/>
      <c r="D9" s="425"/>
      <c r="E9" s="425"/>
      <c r="F9" s="425"/>
      <c r="G9" s="425"/>
      <c r="H9" s="425"/>
      <c r="I9" s="89">
        <v>1</v>
      </c>
      <c r="J9" s="89">
        <v>2</v>
      </c>
      <c r="K9" s="89">
        <v>3</v>
      </c>
      <c r="L9" s="89">
        <v>4</v>
      </c>
      <c r="M9" s="89">
        <v>5</v>
      </c>
      <c r="N9" s="89">
        <v>6</v>
      </c>
      <c r="O9" s="89">
        <v>7</v>
      </c>
      <c r="P9" s="89">
        <v>8</v>
      </c>
      <c r="Q9" s="89">
        <v>9</v>
      </c>
      <c r="R9" s="89">
        <v>10</v>
      </c>
      <c r="S9" s="89">
        <v>11</v>
      </c>
      <c r="T9" s="89">
        <v>12</v>
      </c>
      <c r="U9" s="306"/>
      <c r="W9" s="115"/>
      <c r="X9" s="115"/>
      <c r="Y9" s="115"/>
      <c r="Z9" s="115"/>
      <c r="AA9" s="115"/>
      <c r="AB9" s="115"/>
    </row>
    <row r="10" spans="1:28" s="157" customFormat="1" ht="24" customHeight="1">
      <c r="A10" s="382">
        <v>1</v>
      </c>
      <c r="B10" s="382" t="s">
        <v>31</v>
      </c>
      <c r="C10" s="203" t="s">
        <v>404</v>
      </c>
      <c r="D10" s="174" t="s">
        <v>405</v>
      </c>
      <c r="E10" s="174"/>
      <c r="F10" s="174"/>
      <c r="G10" s="174">
        <v>8.4</v>
      </c>
      <c r="H10" s="174"/>
      <c r="I10" s="214"/>
      <c r="J10" s="214"/>
      <c r="K10" s="214"/>
      <c r="L10" s="214"/>
      <c r="M10" s="244"/>
      <c r="N10" s="244"/>
      <c r="O10" s="244"/>
      <c r="P10" s="244"/>
      <c r="Q10" s="214"/>
      <c r="R10" s="214"/>
      <c r="S10" s="214"/>
      <c r="T10" s="214"/>
      <c r="U10" s="167" t="s">
        <v>119</v>
      </c>
      <c r="W10" s="115"/>
      <c r="X10" s="115"/>
      <c r="Y10" s="115"/>
      <c r="Z10" s="115"/>
      <c r="AA10" s="115"/>
      <c r="AB10" s="115"/>
    </row>
    <row r="11" spans="1:28" s="157" customFormat="1" ht="29.25" customHeight="1">
      <c r="A11" s="384"/>
      <c r="B11" s="384"/>
      <c r="C11" s="203" t="s">
        <v>478</v>
      </c>
      <c r="D11" s="174" t="s">
        <v>406</v>
      </c>
      <c r="E11" s="174"/>
      <c r="F11" s="174"/>
      <c r="G11" s="174">
        <v>0.002</v>
      </c>
      <c r="H11" s="174"/>
      <c r="I11" s="214"/>
      <c r="J11" s="214"/>
      <c r="K11" s="214"/>
      <c r="L11" s="214"/>
      <c r="M11" s="244"/>
      <c r="N11" s="244"/>
      <c r="O11" s="244"/>
      <c r="P11" s="244"/>
      <c r="Q11" s="214"/>
      <c r="R11" s="214"/>
      <c r="S11" s="214"/>
      <c r="T11" s="214"/>
      <c r="U11" s="167" t="s">
        <v>119</v>
      </c>
      <c r="W11" s="115"/>
      <c r="X11" s="115"/>
      <c r="Y11" s="115"/>
      <c r="Z11" s="115"/>
      <c r="AA11" s="115"/>
      <c r="AB11" s="115"/>
    </row>
    <row r="12" spans="1:28" s="8" customFormat="1" ht="25.5" customHeight="1">
      <c r="A12" s="183">
        <v>2</v>
      </c>
      <c r="B12" s="200" t="s">
        <v>33</v>
      </c>
      <c r="C12" s="188" t="s">
        <v>115</v>
      </c>
      <c r="D12" s="182" t="s">
        <v>293</v>
      </c>
      <c r="E12" s="183"/>
      <c r="F12" s="182"/>
      <c r="G12" s="182"/>
      <c r="H12" s="211">
        <v>0.055</v>
      </c>
      <c r="I12" s="91"/>
      <c r="J12" s="91"/>
      <c r="K12" s="91"/>
      <c r="L12" s="91"/>
      <c r="M12" s="239"/>
      <c r="N12" s="239"/>
      <c r="O12" s="239"/>
      <c r="P12" s="239"/>
      <c r="Q12" s="91"/>
      <c r="R12" s="91"/>
      <c r="S12" s="91"/>
      <c r="T12" s="91"/>
      <c r="U12" s="146" t="s">
        <v>119</v>
      </c>
      <c r="W12" s="115"/>
      <c r="X12" s="115"/>
      <c r="Y12" s="115"/>
      <c r="Z12" s="115"/>
      <c r="AA12" s="115"/>
      <c r="AB12" s="115"/>
    </row>
    <row r="13" spans="1:21" s="8" customFormat="1" ht="43.5" customHeight="1">
      <c r="A13" s="183">
        <v>3</v>
      </c>
      <c r="B13" s="183" t="s">
        <v>42</v>
      </c>
      <c r="C13" s="182" t="s">
        <v>326</v>
      </c>
      <c r="D13" s="182" t="s">
        <v>327</v>
      </c>
      <c r="E13" s="182"/>
      <c r="F13" s="182"/>
      <c r="G13" s="182">
        <v>10.8</v>
      </c>
      <c r="H13" s="182"/>
      <c r="I13" s="91"/>
      <c r="J13" s="91"/>
      <c r="K13" s="91"/>
      <c r="L13" s="91"/>
      <c r="M13" s="239"/>
      <c r="N13" s="239"/>
      <c r="O13" s="239"/>
      <c r="P13" s="239"/>
      <c r="Q13" s="91"/>
      <c r="R13" s="91"/>
      <c r="S13" s="91"/>
      <c r="T13" s="91"/>
      <c r="U13" s="61" t="s">
        <v>119</v>
      </c>
    </row>
    <row r="14" spans="1:21" s="8" customFormat="1" ht="27" customHeight="1">
      <c r="A14" s="360">
        <v>4</v>
      </c>
      <c r="B14" s="360" t="s">
        <v>43</v>
      </c>
      <c r="C14" s="182" t="s">
        <v>336</v>
      </c>
      <c r="D14" s="182" t="s">
        <v>383</v>
      </c>
      <c r="E14" s="182"/>
      <c r="F14" s="182"/>
      <c r="G14" s="182">
        <v>2</v>
      </c>
      <c r="H14" s="182"/>
      <c r="I14" s="148"/>
      <c r="J14" s="148"/>
      <c r="K14" s="148"/>
      <c r="L14" s="148"/>
      <c r="M14" s="239"/>
      <c r="N14" s="239"/>
      <c r="O14" s="239"/>
      <c r="P14" s="239"/>
      <c r="Q14" s="148"/>
      <c r="R14" s="148"/>
      <c r="S14" s="148"/>
      <c r="T14" s="148"/>
      <c r="U14" s="61" t="s">
        <v>119</v>
      </c>
    </row>
    <row r="15" spans="1:21" s="8" customFormat="1" ht="38.25" customHeight="1">
      <c r="A15" s="364"/>
      <c r="B15" s="364"/>
      <c r="C15" s="182" t="s">
        <v>337</v>
      </c>
      <c r="D15" s="182" t="s">
        <v>338</v>
      </c>
      <c r="E15" s="182">
        <v>45</v>
      </c>
      <c r="F15" s="182"/>
      <c r="G15" s="182"/>
      <c r="H15" s="182"/>
      <c r="I15" s="148"/>
      <c r="J15" s="148"/>
      <c r="K15" s="148"/>
      <c r="L15" s="148"/>
      <c r="M15" s="239"/>
      <c r="N15" s="239"/>
      <c r="O15" s="239"/>
      <c r="P15" s="239"/>
      <c r="Q15" s="148"/>
      <c r="R15" s="148"/>
      <c r="S15" s="148"/>
      <c r="T15" s="148"/>
      <c r="U15" s="61" t="s">
        <v>119</v>
      </c>
    </row>
    <row r="16" spans="1:21" s="8" customFormat="1" ht="38.25" customHeight="1">
      <c r="A16" s="187">
        <v>5</v>
      </c>
      <c r="B16" s="187" t="s">
        <v>44</v>
      </c>
      <c r="C16" s="188" t="s">
        <v>352</v>
      </c>
      <c r="D16" s="188" t="s">
        <v>353</v>
      </c>
      <c r="E16" s="188"/>
      <c r="F16" s="188"/>
      <c r="G16" s="188">
        <v>0.4</v>
      </c>
      <c r="H16" s="188"/>
      <c r="I16" s="266"/>
      <c r="J16" s="266"/>
      <c r="K16" s="266"/>
      <c r="L16" s="266"/>
      <c r="M16" s="282"/>
      <c r="N16" s="282"/>
      <c r="O16" s="282"/>
      <c r="P16" s="282"/>
      <c r="Q16" s="266"/>
      <c r="R16" s="148"/>
      <c r="S16" s="148"/>
      <c r="T16" s="148"/>
      <c r="U16" s="61" t="s">
        <v>119</v>
      </c>
    </row>
    <row r="17" spans="1:21" s="8" customFormat="1" ht="37.5" customHeight="1">
      <c r="A17" s="263">
        <v>6</v>
      </c>
      <c r="B17" s="360" t="s">
        <v>67</v>
      </c>
      <c r="C17" s="182" t="s">
        <v>186</v>
      </c>
      <c r="D17" s="182" t="s">
        <v>539</v>
      </c>
      <c r="E17" s="182"/>
      <c r="F17" s="182"/>
      <c r="G17" s="182">
        <v>2.3</v>
      </c>
      <c r="H17" s="182"/>
      <c r="I17" s="148"/>
      <c r="J17" s="148"/>
      <c r="K17" s="148"/>
      <c r="L17" s="148"/>
      <c r="M17" s="239"/>
      <c r="N17" s="239"/>
      <c r="O17" s="239"/>
      <c r="P17" s="239"/>
      <c r="Q17" s="148"/>
      <c r="R17" s="148"/>
      <c r="S17" s="148"/>
      <c r="T17" s="148"/>
      <c r="U17" s="362" t="s">
        <v>119</v>
      </c>
    </row>
    <row r="18" spans="1:21" s="8" customFormat="1" ht="30.75" customHeight="1">
      <c r="A18" s="263">
        <v>7</v>
      </c>
      <c r="B18" s="364"/>
      <c r="C18" s="182" t="s">
        <v>540</v>
      </c>
      <c r="D18" s="182" t="s">
        <v>541</v>
      </c>
      <c r="E18" s="182"/>
      <c r="F18" s="182"/>
      <c r="G18" s="182">
        <v>5</v>
      </c>
      <c r="H18" s="182"/>
      <c r="I18" s="148"/>
      <c r="J18" s="148"/>
      <c r="K18" s="148"/>
      <c r="L18" s="148"/>
      <c r="M18" s="239"/>
      <c r="N18" s="239"/>
      <c r="O18" s="239"/>
      <c r="P18" s="239"/>
      <c r="Q18" s="148"/>
      <c r="R18" s="148"/>
      <c r="S18" s="148"/>
      <c r="T18" s="148"/>
      <c r="U18" s="365"/>
    </row>
    <row r="19" spans="1:21" ht="14.25" customHeight="1">
      <c r="A19" s="379" t="s">
        <v>24</v>
      </c>
      <c r="B19" s="380"/>
      <c r="C19" s="380"/>
      <c r="D19" s="381"/>
      <c r="E19" s="244">
        <f>SUM(E10:E16)</f>
        <v>45</v>
      </c>
      <c r="F19" s="244">
        <f>SUM(F10:F16)</f>
        <v>0</v>
      </c>
      <c r="G19" s="244">
        <f>SUM(G10:G18)</f>
        <v>28.902</v>
      </c>
      <c r="H19" s="255">
        <f>SUM(H10:H16)</f>
        <v>0.055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</row>
    <row r="22" spans="1:21" ht="14.25">
      <c r="A22" s="322" t="s">
        <v>103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</row>
  </sheetData>
  <sheetProtection/>
  <mergeCells count="25">
    <mergeCell ref="A4:U4"/>
    <mergeCell ref="A5:U5"/>
    <mergeCell ref="A6:A9"/>
    <mergeCell ref="B6:B9"/>
    <mergeCell ref="C6:C9"/>
    <mergeCell ref="G8:G9"/>
    <mergeCell ref="A19:D19"/>
    <mergeCell ref="A22:U22"/>
    <mergeCell ref="B14:B15"/>
    <mergeCell ref="A14:A15"/>
    <mergeCell ref="U6:U9"/>
    <mergeCell ref="R8:T8"/>
    <mergeCell ref="I8:K8"/>
    <mergeCell ref="A10:A11"/>
    <mergeCell ref="B10:B11"/>
    <mergeCell ref="O8:Q8"/>
    <mergeCell ref="B17:B18"/>
    <mergeCell ref="U17:U18"/>
    <mergeCell ref="L8:N8"/>
    <mergeCell ref="D6:D9"/>
    <mergeCell ref="I6:T7"/>
    <mergeCell ref="H8:H9"/>
    <mergeCell ref="E6:H7"/>
    <mergeCell ref="E8:E9"/>
    <mergeCell ref="F8:F9"/>
  </mergeCells>
  <printOptions/>
  <pageMargins left="0.35" right="0.42" top="1" bottom="0.009375" header="0.3" footer="0.3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9"/>
  <sheetViews>
    <sheetView zoomScale="80" zoomScaleNormal="80" zoomScalePageLayoutView="0" workbookViewId="0" topLeftCell="A1">
      <selection activeCell="C29" sqref="C29"/>
    </sheetView>
  </sheetViews>
  <sheetFormatPr defaultColWidth="9.140625" defaultRowHeight="15"/>
  <cols>
    <col min="1" max="1" width="4.7109375" style="40" customWidth="1"/>
    <col min="2" max="2" width="20.7109375" style="40" customWidth="1"/>
    <col min="3" max="3" width="12.7109375" style="40" customWidth="1"/>
    <col min="4" max="4" width="12.8515625" style="40" customWidth="1"/>
    <col min="5" max="15" width="8.57421875" style="40" customWidth="1"/>
    <col min="16" max="16" width="8.57421875" style="27" customWidth="1"/>
    <col min="17" max="17" width="8.57421875" style="40" customWidth="1"/>
    <col min="18" max="18" width="14.7109375" style="40" customWidth="1"/>
    <col min="19" max="16384" width="9.140625" style="40" customWidth="1"/>
  </cols>
  <sheetData>
    <row r="1" spans="10:18" ht="40.5" customHeight="1">
      <c r="J1" s="124"/>
      <c r="K1" s="124"/>
      <c r="L1" s="124"/>
      <c r="M1" s="124"/>
      <c r="N1" s="124"/>
      <c r="O1" s="124"/>
      <c r="P1" s="125"/>
      <c r="Q1" s="124"/>
      <c r="R1" s="124"/>
    </row>
    <row r="2" spans="1:18" ht="16.5" customHeight="1">
      <c r="A2" s="86"/>
      <c r="B2" s="86"/>
      <c r="C2" s="86"/>
      <c r="D2" s="86"/>
      <c r="E2" s="86"/>
      <c r="F2" s="86"/>
      <c r="G2" s="86"/>
      <c r="H2" s="86"/>
      <c r="I2" s="86"/>
      <c r="J2" s="318" t="s">
        <v>111</v>
      </c>
      <c r="K2" s="318"/>
      <c r="L2" s="318"/>
      <c r="M2" s="318"/>
      <c r="N2" s="318"/>
      <c r="O2" s="318"/>
      <c r="P2" s="318"/>
      <c r="Q2" s="318"/>
      <c r="R2" s="318"/>
    </row>
    <row r="3" spans="1:18" ht="24" customHeight="1">
      <c r="A3" s="86"/>
      <c r="B3" s="86"/>
      <c r="C3" s="86"/>
      <c r="D3" s="86"/>
      <c r="E3" s="86"/>
      <c r="F3" s="86"/>
      <c r="G3" s="86"/>
      <c r="H3" s="86"/>
      <c r="I3" s="86"/>
      <c r="J3" s="318"/>
      <c r="K3" s="318"/>
      <c r="L3" s="318"/>
      <c r="M3" s="318"/>
      <c r="N3" s="318"/>
      <c r="O3" s="318"/>
      <c r="P3" s="318"/>
      <c r="Q3" s="318"/>
      <c r="R3" s="318"/>
    </row>
    <row r="4" spans="1:19" ht="15" customHeight="1">
      <c r="A4" s="317" t="s">
        <v>244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23"/>
      <c r="R4" s="3"/>
      <c r="S4" s="3"/>
    </row>
    <row r="5" spans="1:19" ht="15" customHeight="1">
      <c r="A5" s="323" t="s">
        <v>47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26"/>
      <c r="Q5" s="17"/>
      <c r="R5" s="3"/>
      <c r="S5" s="3"/>
    </row>
    <row r="6" spans="1:19" ht="1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26"/>
      <c r="Q6" s="17"/>
      <c r="R6" s="3"/>
      <c r="S6" s="3"/>
    </row>
    <row r="7" spans="1:19" ht="18.75" customHeight="1">
      <c r="A7" s="327"/>
      <c r="B7" s="324" t="s">
        <v>12</v>
      </c>
      <c r="C7" s="324" t="s">
        <v>48</v>
      </c>
      <c r="D7" s="330" t="s">
        <v>517</v>
      </c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  <c r="Q7" s="314" t="s">
        <v>109</v>
      </c>
      <c r="R7" s="319" t="s">
        <v>516</v>
      </c>
      <c r="S7" s="17"/>
    </row>
    <row r="8" spans="1:19" ht="20.25" customHeight="1">
      <c r="A8" s="328"/>
      <c r="B8" s="325"/>
      <c r="C8" s="325"/>
      <c r="D8" s="333" t="s">
        <v>49</v>
      </c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5"/>
      <c r="Q8" s="315"/>
      <c r="R8" s="320"/>
      <c r="S8" s="17"/>
    </row>
    <row r="9" spans="1:21" s="50" customFormat="1" ht="183" customHeight="1">
      <c r="A9" s="329"/>
      <c r="B9" s="326"/>
      <c r="C9" s="326"/>
      <c r="D9" s="67" t="s">
        <v>50</v>
      </c>
      <c r="E9" s="67" t="s">
        <v>51</v>
      </c>
      <c r="F9" s="68" t="s">
        <v>52</v>
      </c>
      <c r="G9" s="69" t="s">
        <v>53</v>
      </c>
      <c r="H9" s="69" t="s">
        <v>54</v>
      </c>
      <c r="I9" s="70" t="s">
        <v>55</v>
      </c>
      <c r="J9" s="69" t="s">
        <v>56</v>
      </c>
      <c r="K9" s="71" t="s">
        <v>28</v>
      </c>
      <c r="L9" s="72" t="s">
        <v>118</v>
      </c>
      <c r="M9" s="69" t="s">
        <v>93</v>
      </c>
      <c r="N9" s="69" t="s">
        <v>57</v>
      </c>
      <c r="O9" s="70" t="s">
        <v>235</v>
      </c>
      <c r="P9" s="129" t="s">
        <v>79</v>
      </c>
      <c r="Q9" s="316"/>
      <c r="R9" s="321"/>
      <c r="S9" s="12"/>
      <c r="T9" s="3"/>
      <c r="U9" s="3"/>
    </row>
    <row r="10" spans="1:65" s="4" customFormat="1" ht="17.25" customHeight="1">
      <c r="A10" s="73">
        <v>1</v>
      </c>
      <c r="B10" s="73" t="s">
        <v>29</v>
      </c>
      <c r="C10" s="123">
        <f>D10+E10+F10+G10+H10+I10+J10+K10+L10+M10+N10+O10+P10+Q10</f>
        <v>12.56</v>
      </c>
      <c r="D10" s="74">
        <v>0.16</v>
      </c>
      <c r="E10" s="74"/>
      <c r="F10" s="74"/>
      <c r="G10" s="75">
        <v>1.4</v>
      </c>
      <c r="H10" s="75">
        <v>1.4</v>
      </c>
      <c r="I10" s="76">
        <v>1.6</v>
      </c>
      <c r="J10" s="77">
        <v>8</v>
      </c>
      <c r="K10" s="74"/>
      <c r="L10" s="74"/>
      <c r="M10" s="74"/>
      <c r="N10" s="74"/>
      <c r="O10" s="74"/>
      <c r="P10" s="74"/>
      <c r="Q10" s="74"/>
      <c r="R10" s="259">
        <v>14400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</row>
    <row r="11" spans="1:65" s="4" customFormat="1" ht="17.25" customHeight="1">
      <c r="A11" s="73">
        <v>2</v>
      </c>
      <c r="B11" s="73" t="s">
        <v>30</v>
      </c>
      <c r="C11" s="123">
        <f aca="true" t="shared" si="0" ref="C11:C27">D11+E11+F11+G11+H11+I11+J11+L11+M11+N11+O11+P11+Q11</f>
        <v>7.525</v>
      </c>
      <c r="D11" s="74">
        <v>0.35</v>
      </c>
      <c r="E11" s="74"/>
      <c r="F11" s="74"/>
      <c r="G11" s="75">
        <v>0.63</v>
      </c>
      <c r="H11" s="75">
        <v>1.7</v>
      </c>
      <c r="I11" s="76">
        <v>0.42</v>
      </c>
      <c r="J11" s="78">
        <v>4</v>
      </c>
      <c r="K11" s="74"/>
      <c r="L11" s="74"/>
      <c r="M11" s="74">
        <v>0.4</v>
      </c>
      <c r="N11" s="74"/>
      <c r="O11" s="74"/>
      <c r="P11" s="74">
        <v>0.025</v>
      </c>
      <c r="Q11" s="74"/>
      <c r="R11" s="259">
        <v>8500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1:65" s="57" customFormat="1" ht="17.25" customHeight="1">
      <c r="A12" s="73">
        <v>3</v>
      </c>
      <c r="B12" s="73" t="s">
        <v>31</v>
      </c>
      <c r="C12" s="123">
        <f t="shared" si="0"/>
        <v>71.0312</v>
      </c>
      <c r="D12" s="179">
        <v>2.6292</v>
      </c>
      <c r="E12" s="77">
        <v>1</v>
      </c>
      <c r="F12" s="77">
        <v>59</v>
      </c>
      <c r="G12" s="75"/>
      <c r="H12" s="75"/>
      <c r="I12" s="76">
        <v>0</v>
      </c>
      <c r="J12" s="79"/>
      <c r="K12" s="77"/>
      <c r="L12" s="74"/>
      <c r="M12" s="77"/>
      <c r="N12" s="74"/>
      <c r="O12" s="74">
        <v>8.402</v>
      </c>
      <c r="P12" s="77"/>
      <c r="Q12" s="77"/>
      <c r="R12" s="259">
        <v>4235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</row>
    <row r="13" spans="1:65" s="4" customFormat="1" ht="17.25" customHeight="1">
      <c r="A13" s="73">
        <v>4</v>
      </c>
      <c r="B13" s="73" t="s">
        <v>58</v>
      </c>
      <c r="C13" s="123">
        <f t="shared" si="0"/>
        <v>7.59</v>
      </c>
      <c r="D13" s="74">
        <v>1.05</v>
      </c>
      <c r="E13" s="74">
        <v>2</v>
      </c>
      <c r="F13" s="74"/>
      <c r="G13" s="74">
        <v>0.28</v>
      </c>
      <c r="H13" s="74"/>
      <c r="I13" s="80">
        <v>1.26</v>
      </c>
      <c r="J13" s="77">
        <v>3</v>
      </c>
      <c r="K13" s="74"/>
      <c r="L13" s="74"/>
      <c r="M13" s="74"/>
      <c r="N13" s="74"/>
      <c r="O13" s="74"/>
      <c r="P13" s="74"/>
      <c r="Q13" s="74"/>
      <c r="R13" s="259">
        <v>3300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1:65" s="4" customFormat="1" ht="17.25" customHeight="1">
      <c r="A14" s="73">
        <v>5</v>
      </c>
      <c r="B14" s="73" t="s">
        <v>59</v>
      </c>
      <c r="C14" s="123">
        <f t="shared" si="0"/>
        <v>2.81</v>
      </c>
      <c r="D14" s="74">
        <v>0.3</v>
      </c>
      <c r="E14" s="74"/>
      <c r="F14" s="74"/>
      <c r="G14" s="75">
        <v>1.62</v>
      </c>
      <c r="H14" s="75">
        <v>0.79</v>
      </c>
      <c r="I14" s="76">
        <v>0</v>
      </c>
      <c r="J14" s="77"/>
      <c r="K14" s="74"/>
      <c r="L14" s="74"/>
      <c r="M14" s="74"/>
      <c r="N14" s="74"/>
      <c r="O14" s="74">
        <v>0.1</v>
      </c>
      <c r="P14" s="74"/>
      <c r="Q14" s="74"/>
      <c r="R14" s="259">
        <v>1800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</row>
    <row r="15" spans="1:65" s="57" customFormat="1" ht="17.25" customHeight="1">
      <c r="A15" s="73">
        <v>6</v>
      </c>
      <c r="B15" s="73" t="s">
        <v>60</v>
      </c>
      <c r="C15" s="123">
        <f t="shared" si="0"/>
        <v>5.9825</v>
      </c>
      <c r="D15" s="74">
        <v>0.47</v>
      </c>
      <c r="E15" s="74"/>
      <c r="F15" s="74"/>
      <c r="G15" s="75">
        <v>0.7</v>
      </c>
      <c r="H15" s="75">
        <v>1.4</v>
      </c>
      <c r="I15" s="76">
        <v>0</v>
      </c>
      <c r="J15" s="77">
        <v>2.5</v>
      </c>
      <c r="K15" s="74"/>
      <c r="L15" s="74"/>
      <c r="M15" s="74"/>
      <c r="N15" s="74"/>
      <c r="O15" s="74"/>
      <c r="P15" s="74">
        <v>0.9125</v>
      </c>
      <c r="Q15" s="74"/>
      <c r="R15" s="259">
        <v>1825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</row>
    <row r="16" spans="1:65" s="4" customFormat="1" ht="17.25" customHeight="1">
      <c r="A16" s="73">
        <v>7</v>
      </c>
      <c r="B16" s="73" t="s">
        <v>35</v>
      </c>
      <c r="C16" s="123">
        <f t="shared" si="0"/>
        <v>5.5889999999999995</v>
      </c>
      <c r="D16" s="74">
        <v>0.429</v>
      </c>
      <c r="E16" s="74">
        <v>2</v>
      </c>
      <c r="F16" s="74"/>
      <c r="G16" s="74"/>
      <c r="H16" s="74">
        <v>0.78</v>
      </c>
      <c r="I16" s="80">
        <v>0.38</v>
      </c>
      <c r="J16" s="77">
        <v>2</v>
      </c>
      <c r="K16" s="74"/>
      <c r="L16" s="74"/>
      <c r="M16" s="74"/>
      <c r="N16" s="74"/>
      <c r="O16" s="74"/>
      <c r="P16" s="74"/>
      <c r="Q16" s="74"/>
      <c r="R16" s="259">
        <v>1850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</row>
    <row r="17" spans="1:65" s="4" customFormat="1" ht="17.25" customHeight="1">
      <c r="A17" s="73">
        <v>8</v>
      </c>
      <c r="B17" s="73" t="s">
        <v>36</v>
      </c>
      <c r="C17" s="123">
        <f t="shared" si="0"/>
        <v>16.6</v>
      </c>
      <c r="D17" s="74">
        <v>0.35</v>
      </c>
      <c r="E17" s="74">
        <v>2</v>
      </c>
      <c r="F17" s="74"/>
      <c r="G17" s="74">
        <v>1.17</v>
      </c>
      <c r="H17" s="74">
        <v>1.6</v>
      </c>
      <c r="I17" s="80">
        <v>0.98</v>
      </c>
      <c r="J17" s="77">
        <v>10.5</v>
      </c>
      <c r="K17" s="74"/>
      <c r="L17" s="74"/>
      <c r="M17" s="74"/>
      <c r="N17" s="74"/>
      <c r="O17" s="74"/>
      <c r="P17" s="74"/>
      <c r="Q17" s="74"/>
      <c r="R17" s="259">
        <v>2500</v>
      </c>
      <c r="S17" s="33"/>
      <c r="T17" s="33"/>
      <c r="U17" s="33"/>
      <c r="V17" s="33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</row>
    <row r="18" spans="1:65" s="57" customFormat="1" ht="17.25" customHeight="1">
      <c r="A18" s="73">
        <v>9</v>
      </c>
      <c r="B18" s="73" t="s">
        <v>61</v>
      </c>
      <c r="C18" s="123">
        <f t="shared" si="0"/>
        <v>2.35</v>
      </c>
      <c r="D18" s="74">
        <v>0.06</v>
      </c>
      <c r="E18" s="74">
        <v>0</v>
      </c>
      <c r="F18" s="74"/>
      <c r="G18" s="74">
        <v>1.89</v>
      </c>
      <c r="H18" s="74">
        <v>0.4</v>
      </c>
      <c r="I18" s="80">
        <v>0</v>
      </c>
      <c r="J18" s="77"/>
      <c r="K18" s="74"/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259">
        <v>1150.5</v>
      </c>
      <c r="S18" s="33"/>
      <c r="T18" s="33"/>
      <c r="U18" s="33"/>
      <c r="V18" s="33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</row>
    <row r="19" spans="1:65" s="4" customFormat="1" ht="17.25" customHeight="1">
      <c r="A19" s="73">
        <v>10</v>
      </c>
      <c r="B19" s="105" t="s">
        <v>62</v>
      </c>
      <c r="C19" s="123">
        <f t="shared" si="0"/>
        <v>137.925</v>
      </c>
      <c r="D19" s="10">
        <v>0.115</v>
      </c>
      <c r="E19" s="10"/>
      <c r="F19" s="10"/>
      <c r="G19" s="10">
        <v>4.81</v>
      </c>
      <c r="H19" s="10">
        <v>0</v>
      </c>
      <c r="I19" s="106">
        <v>0</v>
      </c>
      <c r="J19" s="107">
        <v>133</v>
      </c>
      <c r="K19" s="10"/>
      <c r="L19" s="10"/>
      <c r="M19" s="10"/>
      <c r="N19" s="10"/>
      <c r="O19" s="10"/>
      <c r="P19" s="10"/>
      <c r="Q19" s="10"/>
      <c r="R19" s="259">
        <v>2000</v>
      </c>
      <c r="S19" s="33"/>
      <c r="T19" s="33"/>
      <c r="U19" s="33"/>
      <c r="V19" s="33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65" s="4" customFormat="1" ht="17.25" customHeight="1">
      <c r="A20" s="73">
        <v>11</v>
      </c>
      <c r="B20" s="105" t="s">
        <v>63</v>
      </c>
      <c r="C20" s="123">
        <f t="shared" si="0"/>
        <v>4.42</v>
      </c>
      <c r="D20" s="108">
        <v>0.1</v>
      </c>
      <c r="E20" s="10">
        <v>2</v>
      </c>
      <c r="F20" s="10">
        <v>0.07</v>
      </c>
      <c r="G20" s="10">
        <v>0.12</v>
      </c>
      <c r="H20" s="10">
        <v>0.28</v>
      </c>
      <c r="I20" s="106">
        <v>0.35</v>
      </c>
      <c r="J20" s="107">
        <v>1.5</v>
      </c>
      <c r="K20" s="10"/>
      <c r="L20" s="10"/>
      <c r="M20" s="10"/>
      <c r="N20" s="10"/>
      <c r="O20" s="10"/>
      <c r="P20" s="10"/>
      <c r="Q20" s="10"/>
      <c r="R20" s="259">
        <v>1700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</row>
    <row r="21" spans="1:65" s="4" customFormat="1" ht="17.25" customHeight="1">
      <c r="A21" s="73">
        <v>12</v>
      </c>
      <c r="B21" s="105" t="s">
        <v>64</v>
      </c>
      <c r="C21" s="123">
        <f t="shared" si="0"/>
        <v>7.47</v>
      </c>
      <c r="D21" s="10">
        <v>0.07</v>
      </c>
      <c r="E21" s="10">
        <v>2</v>
      </c>
      <c r="F21" s="10"/>
      <c r="G21" s="10">
        <v>1.8</v>
      </c>
      <c r="H21" s="10">
        <v>1.8</v>
      </c>
      <c r="I21" s="106">
        <v>1.8</v>
      </c>
      <c r="J21" s="107"/>
      <c r="K21" s="10"/>
      <c r="L21" s="10"/>
      <c r="M21" s="10"/>
      <c r="N21" s="10"/>
      <c r="O21" s="10"/>
      <c r="P21" s="10"/>
      <c r="Q21" s="10"/>
      <c r="R21" s="259">
        <v>2624.5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</row>
    <row r="22" spans="1:65" s="4" customFormat="1" ht="17.25" customHeight="1">
      <c r="A22" s="73">
        <v>13</v>
      </c>
      <c r="B22" s="105" t="s">
        <v>41</v>
      </c>
      <c r="C22" s="123">
        <f t="shared" si="0"/>
        <v>88.27999999999999</v>
      </c>
      <c r="D22" s="10">
        <v>80.1</v>
      </c>
      <c r="E22" s="10"/>
      <c r="F22" s="10"/>
      <c r="G22" s="10">
        <v>0.35</v>
      </c>
      <c r="H22" s="10">
        <v>1.2</v>
      </c>
      <c r="I22" s="106">
        <v>0.63</v>
      </c>
      <c r="J22" s="107">
        <v>6</v>
      </c>
      <c r="K22" s="10"/>
      <c r="L22" s="10"/>
      <c r="M22" s="10"/>
      <c r="N22" s="10"/>
      <c r="O22" s="10"/>
      <c r="P22" s="10"/>
      <c r="Q22" s="10"/>
      <c r="R22" s="259">
        <v>3500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</row>
    <row r="23" spans="1:65" s="4" customFormat="1" ht="17.25" customHeight="1">
      <c r="A23" s="73">
        <v>14</v>
      </c>
      <c r="B23" s="105" t="s">
        <v>14</v>
      </c>
      <c r="C23" s="123">
        <f t="shared" si="0"/>
        <v>21.31</v>
      </c>
      <c r="D23" s="10">
        <v>3.01</v>
      </c>
      <c r="E23" s="10"/>
      <c r="F23" s="10"/>
      <c r="G23" s="10">
        <v>1.82</v>
      </c>
      <c r="H23" s="10">
        <v>0.18</v>
      </c>
      <c r="I23" s="106">
        <v>0.3</v>
      </c>
      <c r="J23" s="107">
        <v>9</v>
      </c>
      <c r="K23" s="10"/>
      <c r="L23" s="10"/>
      <c r="M23" s="10">
        <v>7</v>
      </c>
      <c r="N23" s="10"/>
      <c r="O23" s="10"/>
      <c r="P23" s="10"/>
      <c r="Q23" s="10"/>
      <c r="R23" s="259">
        <v>9200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</row>
    <row r="24" spans="1:65" s="4" customFormat="1" ht="17.25" customHeight="1">
      <c r="A24" s="73">
        <v>15</v>
      </c>
      <c r="B24" s="105" t="s">
        <v>42</v>
      </c>
      <c r="C24" s="123">
        <f t="shared" si="0"/>
        <v>15.27</v>
      </c>
      <c r="D24" s="10">
        <v>0.95</v>
      </c>
      <c r="E24" s="10"/>
      <c r="F24" s="10"/>
      <c r="G24" s="10"/>
      <c r="H24" s="10">
        <v>0.28</v>
      </c>
      <c r="I24" s="106">
        <v>1.19</v>
      </c>
      <c r="J24" s="107">
        <v>2.05</v>
      </c>
      <c r="K24" s="10"/>
      <c r="L24" s="10"/>
      <c r="M24" s="10"/>
      <c r="N24" s="10"/>
      <c r="O24" s="10">
        <v>10.8</v>
      </c>
      <c r="P24" s="10"/>
      <c r="Q24" s="10"/>
      <c r="R24" s="259">
        <v>2090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</row>
    <row r="25" spans="1:65" s="4" customFormat="1" ht="17.25" customHeight="1">
      <c r="A25" s="73">
        <v>16</v>
      </c>
      <c r="B25" s="105" t="s">
        <v>65</v>
      </c>
      <c r="C25" s="123">
        <f t="shared" si="0"/>
        <v>53.615</v>
      </c>
      <c r="D25" s="108">
        <v>0.17</v>
      </c>
      <c r="E25" s="10">
        <v>5</v>
      </c>
      <c r="F25" s="10"/>
      <c r="G25" s="10">
        <v>0.68</v>
      </c>
      <c r="H25" s="10">
        <v>0.49</v>
      </c>
      <c r="I25" s="106"/>
      <c r="J25" s="107"/>
      <c r="K25" s="10"/>
      <c r="L25" s="10"/>
      <c r="M25" s="10"/>
      <c r="N25" s="10">
        <v>0.005</v>
      </c>
      <c r="O25" s="10">
        <v>47</v>
      </c>
      <c r="P25" s="10">
        <v>0.27</v>
      </c>
      <c r="Q25" s="10"/>
      <c r="R25" s="259">
        <v>1662.4</v>
      </c>
      <c r="S25" s="32"/>
      <c r="T25" s="33"/>
      <c r="U25" s="33"/>
      <c r="V25" s="33"/>
      <c r="W25" s="33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</row>
    <row r="26" spans="1:65" s="5" customFormat="1" ht="17.25" customHeight="1">
      <c r="A26" s="73">
        <v>17</v>
      </c>
      <c r="B26" s="10" t="s">
        <v>66</v>
      </c>
      <c r="C26" s="123">
        <f t="shared" si="0"/>
        <v>17.04</v>
      </c>
      <c r="D26" s="10">
        <v>2.04</v>
      </c>
      <c r="E26" s="10">
        <v>2</v>
      </c>
      <c r="F26" s="10"/>
      <c r="G26" s="10">
        <v>2.4</v>
      </c>
      <c r="H26" s="10"/>
      <c r="I26" s="106">
        <v>1.2</v>
      </c>
      <c r="J26" s="107">
        <v>5</v>
      </c>
      <c r="K26" s="10"/>
      <c r="L26" s="10"/>
      <c r="M26" s="10">
        <v>4</v>
      </c>
      <c r="N26" s="10"/>
      <c r="O26" s="10">
        <v>0.4</v>
      </c>
      <c r="P26" s="10"/>
      <c r="Q26" s="10"/>
      <c r="R26" s="259">
        <v>2500</v>
      </c>
      <c r="S26" s="32"/>
      <c r="T26" s="33"/>
      <c r="U26" s="33"/>
      <c r="V26" s="33"/>
      <c r="W26" s="33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</row>
    <row r="27" spans="1:65" s="4" customFormat="1" ht="17.25" customHeight="1">
      <c r="A27" s="73">
        <v>18</v>
      </c>
      <c r="B27" s="73" t="s">
        <v>45</v>
      </c>
      <c r="C27" s="123">
        <f t="shared" si="0"/>
        <v>9.395</v>
      </c>
      <c r="D27" s="212">
        <v>0.185</v>
      </c>
      <c r="E27" s="74"/>
      <c r="F27" s="74"/>
      <c r="G27" s="74">
        <v>3.55</v>
      </c>
      <c r="H27" s="74"/>
      <c r="I27" s="80">
        <v>0.46</v>
      </c>
      <c r="J27" s="77">
        <v>0.2</v>
      </c>
      <c r="K27" s="74"/>
      <c r="L27" s="74"/>
      <c r="M27" s="74">
        <v>5</v>
      </c>
      <c r="N27" s="74"/>
      <c r="O27" s="74"/>
      <c r="P27" s="74"/>
      <c r="Q27" s="74"/>
      <c r="R27" s="259">
        <v>1550.5</v>
      </c>
      <c r="S27" s="32"/>
      <c r="T27" s="33"/>
      <c r="U27" s="33"/>
      <c r="V27" s="33"/>
      <c r="W27" s="33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65" s="49" customFormat="1" ht="17.25" customHeight="1">
      <c r="A28" s="73">
        <v>19</v>
      </c>
      <c r="B28" s="74" t="s">
        <v>67</v>
      </c>
      <c r="C28" s="123">
        <f>SUM(D28:Q28)</f>
        <v>136.51</v>
      </c>
      <c r="D28" s="81">
        <v>18.33</v>
      </c>
      <c r="E28" s="74">
        <v>1</v>
      </c>
      <c r="F28" s="74"/>
      <c r="G28" s="74">
        <v>0</v>
      </c>
      <c r="H28" s="74">
        <v>26.6</v>
      </c>
      <c r="I28" s="74">
        <v>22.33</v>
      </c>
      <c r="J28" s="77">
        <v>30</v>
      </c>
      <c r="K28" s="74">
        <v>0</v>
      </c>
      <c r="L28" s="74">
        <v>0</v>
      </c>
      <c r="M28" s="74">
        <v>0</v>
      </c>
      <c r="N28" s="74">
        <v>27.02</v>
      </c>
      <c r="O28" s="74">
        <v>7.3</v>
      </c>
      <c r="P28" s="74">
        <v>0</v>
      </c>
      <c r="Q28" s="74">
        <v>3.93</v>
      </c>
      <c r="R28" s="259">
        <v>78612.1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</row>
    <row r="29" spans="1:18" s="48" customFormat="1" ht="17.25" customHeight="1">
      <c r="A29" s="336" t="s">
        <v>24</v>
      </c>
      <c r="B29" s="337"/>
      <c r="C29" s="84">
        <f>D29+E29+F29+G29+H29+I29+J29+K29+L29+M29+N29+O29+P29+Q29</f>
        <v>623.2726999999999</v>
      </c>
      <c r="D29" s="84">
        <f>SUM(D10:D28)</f>
        <v>110.86820000000002</v>
      </c>
      <c r="E29" s="84">
        <f aca="true" t="shared" si="1" ref="E29:N29">SUM(E10:E28)</f>
        <v>19</v>
      </c>
      <c r="F29" s="84">
        <f>SUM(F10:F28)</f>
        <v>59.07</v>
      </c>
      <c r="G29" s="84">
        <f>SUM(G10:G28)</f>
        <v>23.22</v>
      </c>
      <c r="H29" s="84">
        <f>SUM(H10:H28)</f>
        <v>38.9</v>
      </c>
      <c r="I29" s="84">
        <f t="shared" si="1"/>
        <v>32.9</v>
      </c>
      <c r="J29" s="84">
        <f>SUM(J10:J28)</f>
        <v>216.75</v>
      </c>
      <c r="K29" s="84">
        <f t="shared" si="1"/>
        <v>0</v>
      </c>
      <c r="L29" s="84">
        <f t="shared" si="1"/>
        <v>0</v>
      </c>
      <c r="M29" s="84">
        <f t="shared" si="1"/>
        <v>16.4</v>
      </c>
      <c r="N29" s="96">
        <f t="shared" si="1"/>
        <v>27.025</v>
      </c>
      <c r="O29" s="84">
        <f>SUM(O10:O28)</f>
        <v>74.002</v>
      </c>
      <c r="P29" s="84">
        <f>SUM(P10:P28)</f>
        <v>1.2075</v>
      </c>
      <c r="Q29" s="84">
        <f>SUM(Q10:Q28)</f>
        <v>3.93</v>
      </c>
      <c r="R29" s="260">
        <v>145000</v>
      </c>
    </row>
    <row r="30" spans="21:23" ht="15" customHeight="1">
      <c r="U30" s="52"/>
      <c r="V30" s="52"/>
      <c r="W30" s="52"/>
    </row>
    <row r="31" spans="1:19" s="25" customFormat="1" ht="15">
      <c r="A31" s="86"/>
      <c r="B31" s="121"/>
      <c r="C31" s="86"/>
      <c r="D31" s="86"/>
      <c r="E31" s="312" t="s">
        <v>103</v>
      </c>
      <c r="F31" s="312"/>
      <c r="G31" s="312"/>
      <c r="H31" s="312"/>
      <c r="I31" s="312"/>
      <c r="J31" s="312"/>
      <c r="K31" s="86"/>
      <c r="L31" s="86"/>
      <c r="M31" s="86"/>
      <c r="N31" s="86"/>
      <c r="O31" s="86"/>
      <c r="P31" s="86"/>
      <c r="Q31" s="86"/>
      <c r="R31" s="86"/>
      <c r="S31" s="86"/>
    </row>
    <row r="32" spans="5:23" s="6" customFormat="1" ht="14.25">
      <c r="E32" s="322"/>
      <c r="F32" s="322"/>
      <c r="G32" s="322"/>
      <c r="H32" s="322"/>
      <c r="I32" s="322"/>
      <c r="J32" s="322"/>
      <c r="U32" s="52"/>
      <c r="V32" s="52"/>
      <c r="W32" s="52"/>
    </row>
    <row r="34" ht="26.25" customHeight="1">
      <c r="I34" s="41"/>
    </row>
    <row r="35" spans="1:15" ht="14.25">
      <c r="A35" s="41"/>
      <c r="B35" s="41"/>
      <c r="C35" s="41"/>
      <c r="D35" s="41"/>
      <c r="E35" s="41"/>
      <c r="F35" s="41"/>
      <c r="H35" s="41"/>
      <c r="I35" s="41"/>
      <c r="J35" s="41"/>
      <c r="K35" s="41"/>
      <c r="L35" s="41"/>
      <c r="M35" s="41"/>
      <c r="N35" s="41"/>
      <c r="O35" s="41"/>
    </row>
    <row r="36" ht="11.25" customHeight="1">
      <c r="R36" s="2"/>
    </row>
    <row r="37" spans="2:18" ht="14.25">
      <c r="B37" s="116"/>
      <c r="C37" s="116"/>
      <c r="D37" s="1"/>
      <c r="E37" s="1"/>
      <c r="F37" s="2"/>
      <c r="H37" s="2"/>
      <c r="I37" s="2"/>
      <c r="J37" s="2"/>
      <c r="K37" s="2"/>
      <c r="L37" s="2"/>
      <c r="M37" s="2"/>
      <c r="N37" s="2"/>
      <c r="O37" s="2"/>
      <c r="P37" s="28"/>
      <c r="Q37" s="2"/>
      <c r="R37" s="2"/>
    </row>
    <row r="38" spans="2:3" ht="15" customHeight="1">
      <c r="B38" s="116"/>
      <c r="C38" s="116"/>
    </row>
    <row r="39" spans="2:3" ht="14.25">
      <c r="B39" s="116"/>
      <c r="C39" s="116"/>
    </row>
  </sheetData>
  <sheetProtection/>
  <mergeCells count="13">
    <mergeCell ref="D8:P8"/>
    <mergeCell ref="A29:B29"/>
    <mergeCell ref="E31:J31"/>
    <mergeCell ref="Q7:Q9"/>
    <mergeCell ref="A4:P4"/>
    <mergeCell ref="J2:R3"/>
    <mergeCell ref="R7:R9"/>
    <mergeCell ref="E32:J32"/>
    <mergeCell ref="A5:O5"/>
    <mergeCell ref="B7:B9"/>
    <mergeCell ref="A7:A9"/>
    <mergeCell ref="C7:C9"/>
    <mergeCell ref="D7:P7"/>
  </mergeCells>
  <printOptions/>
  <pageMargins left="0.5" right="0" top="0.54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9"/>
  <sheetViews>
    <sheetView zoomScale="90" zoomScaleNormal="90" workbookViewId="0" topLeftCell="A1">
      <selection activeCell="L26" sqref="L26"/>
    </sheetView>
  </sheetViews>
  <sheetFormatPr defaultColWidth="9.140625" defaultRowHeight="15"/>
  <cols>
    <col min="1" max="1" width="5.421875" style="13" customWidth="1"/>
    <col min="2" max="2" width="15.57421875" style="13" customWidth="1"/>
    <col min="3" max="3" width="33.57421875" style="13" customWidth="1"/>
    <col min="4" max="4" width="19.28125" style="13" customWidth="1"/>
    <col min="5" max="5" width="15.57421875" style="13" bestFit="1" customWidth="1"/>
    <col min="6" max="6" width="20.57421875" style="109" customWidth="1"/>
    <col min="7" max="7" width="13.57421875" style="13" customWidth="1"/>
    <col min="8" max="8" width="5.00390625" style="13" customWidth="1"/>
    <col min="9" max="9" width="5.140625" style="13" customWidth="1"/>
    <col min="10" max="10" width="5.28125" style="13" customWidth="1"/>
    <col min="11" max="11" width="4.7109375" style="13" customWidth="1"/>
    <col min="12" max="12" width="11.140625" style="13" customWidth="1"/>
    <col min="13" max="13" width="15.421875" style="13" customWidth="1"/>
    <col min="14" max="14" width="9.8515625" style="13" customWidth="1"/>
    <col min="15" max="16384" width="9.140625" style="13" customWidth="1"/>
  </cols>
  <sheetData>
    <row r="1" spans="1:13" ht="15" customHeight="1">
      <c r="A1" s="338" t="s">
        <v>50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9" ht="15" customHeight="1">
      <c r="A2" s="340" t="s">
        <v>185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82"/>
      <c r="O2" s="82"/>
      <c r="P2" s="82"/>
      <c r="Q2" s="82"/>
      <c r="R2" s="82"/>
      <c r="S2" s="82"/>
    </row>
    <row r="3" spans="1:13" ht="35.25" customHeight="1">
      <c r="A3" s="341" t="s">
        <v>20</v>
      </c>
      <c r="B3" s="341" t="s">
        <v>71</v>
      </c>
      <c r="C3" s="341" t="s">
        <v>23</v>
      </c>
      <c r="D3" s="339" t="s">
        <v>106</v>
      </c>
      <c r="E3" s="339" t="s">
        <v>219</v>
      </c>
      <c r="F3" s="339" t="s">
        <v>18</v>
      </c>
      <c r="G3" s="339" t="s">
        <v>68</v>
      </c>
      <c r="H3" s="339" t="s">
        <v>69</v>
      </c>
      <c r="I3" s="339"/>
      <c r="J3" s="339"/>
      <c r="K3" s="339"/>
      <c r="L3" s="339" t="s">
        <v>183</v>
      </c>
      <c r="M3" s="339" t="s">
        <v>15</v>
      </c>
    </row>
    <row r="4" spans="1:18" ht="26.25" customHeight="1">
      <c r="A4" s="341"/>
      <c r="B4" s="341"/>
      <c r="C4" s="341"/>
      <c r="D4" s="339"/>
      <c r="E4" s="339"/>
      <c r="F4" s="339"/>
      <c r="G4" s="339"/>
      <c r="H4" s="256" t="s">
        <v>1</v>
      </c>
      <c r="I4" s="233" t="s">
        <v>2</v>
      </c>
      <c r="J4" s="233" t="s">
        <v>3</v>
      </c>
      <c r="K4" s="256" t="s">
        <v>4</v>
      </c>
      <c r="L4" s="339"/>
      <c r="M4" s="339"/>
      <c r="O4" s="64" t="s">
        <v>0</v>
      </c>
      <c r="P4" s="102"/>
      <c r="Q4" s="102"/>
      <c r="R4" s="102"/>
    </row>
    <row r="5" spans="1:18" s="111" customFormat="1" ht="27.75" customHeight="1">
      <c r="A5" s="186">
        <v>1</v>
      </c>
      <c r="B5" s="343" t="s">
        <v>29</v>
      </c>
      <c r="C5" s="185" t="s">
        <v>161</v>
      </c>
      <c r="D5" s="185" t="s">
        <v>205</v>
      </c>
      <c r="E5" s="185">
        <v>0.04</v>
      </c>
      <c r="F5" s="185" t="s">
        <v>245</v>
      </c>
      <c r="G5" s="185" t="s">
        <v>143</v>
      </c>
      <c r="H5" s="194"/>
      <c r="I5" s="234"/>
      <c r="J5" s="234"/>
      <c r="K5" s="194"/>
      <c r="L5" s="195"/>
      <c r="M5" s="185" t="s">
        <v>119</v>
      </c>
      <c r="O5" s="64"/>
      <c r="P5" s="102"/>
      <c r="Q5" s="102"/>
      <c r="R5" s="102"/>
    </row>
    <row r="6" spans="1:18" s="159" customFormat="1" ht="28.5" customHeight="1">
      <c r="A6" s="186">
        <v>2</v>
      </c>
      <c r="B6" s="344"/>
      <c r="C6" s="185" t="s">
        <v>161</v>
      </c>
      <c r="D6" s="185" t="s">
        <v>205</v>
      </c>
      <c r="E6" s="185">
        <v>0.04</v>
      </c>
      <c r="F6" s="185" t="s">
        <v>245</v>
      </c>
      <c r="G6" s="185" t="s">
        <v>143</v>
      </c>
      <c r="H6" s="194"/>
      <c r="I6" s="234"/>
      <c r="J6" s="234"/>
      <c r="K6" s="194"/>
      <c r="L6" s="195"/>
      <c r="M6" s="185" t="s">
        <v>119</v>
      </c>
      <c r="O6" s="283"/>
      <c r="P6" s="102"/>
      <c r="Q6" s="102"/>
      <c r="R6" s="102"/>
    </row>
    <row r="7" spans="1:18" s="159" customFormat="1" ht="29.25" customHeight="1">
      <c r="A7" s="186">
        <v>3</v>
      </c>
      <c r="B7" s="344"/>
      <c r="C7" s="185" t="s">
        <v>161</v>
      </c>
      <c r="D7" s="185" t="s">
        <v>205</v>
      </c>
      <c r="E7" s="185">
        <v>0.04</v>
      </c>
      <c r="F7" s="185" t="s">
        <v>245</v>
      </c>
      <c r="G7" s="185" t="s">
        <v>143</v>
      </c>
      <c r="H7" s="194"/>
      <c r="I7" s="234"/>
      <c r="J7" s="234"/>
      <c r="K7" s="194"/>
      <c r="L7" s="195"/>
      <c r="M7" s="185" t="s">
        <v>119</v>
      </c>
      <c r="O7" s="64"/>
      <c r="P7" s="102"/>
      <c r="Q7" s="102"/>
      <c r="R7" s="102"/>
    </row>
    <row r="8" spans="1:18" s="159" customFormat="1" ht="27" customHeight="1">
      <c r="A8" s="186">
        <v>4</v>
      </c>
      <c r="B8" s="345"/>
      <c r="C8" s="185" t="s">
        <v>161</v>
      </c>
      <c r="D8" s="185" t="s">
        <v>205</v>
      </c>
      <c r="E8" s="185">
        <v>0.04</v>
      </c>
      <c r="F8" s="185" t="s">
        <v>245</v>
      </c>
      <c r="G8" s="185" t="s">
        <v>143</v>
      </c>
      <c r="H8" s="194"/>
      <c r="I8" s="234"/>
      <c r="J8" s="234"/>
      <c r="K8" s="194"/>
      <c r="L8" s="195"/>
      <c r="M8" s="185" t="s">
        <v>119</v>
      </c>
      <c r="O8" s="64"/>
      <c r="P8" s="102"/>
      <c r="Q8" s="102"/>
      <c r="R8" s="102"/>
    </row>
    <row r="9" spans="1:18" s="153" customFormat="1" ht="24" customHeight="1">
      <c r="A9" s="186">
        <v>5</v>
      </c>
      <c r="B9" s="343" t="s">
        <v>30</v>
      </c>
      <c r="C9" s="185" t="s">
        <v>544</v>
      </c>
      <c r="D9" s="185" t="s">
        <v>205</v>
      </c>
      <c r="E9" s="185">
        <v>0.05</v>
      </c>
      <c r="F9" s="185" t="s">
        <v>334</v>
      </c>
      <c r="G9" s="185" t="s">
        <v>143</v>
      </c>
      <c r="H9" s="194"/>
      <c r="I9" s="234"/>
      <c r="J9" s="234"/>
      <c r="K9" s="194"/>
      <c r="L9" s="195"/>
      <c r="M9" s="185" t="s">
        <v>119</v>
      </c>
      <c r="O9" s="64"/>
      <c r="P9" s="102"/>
      <c r="Q9" s="102"/>
      <c r="R9" s="102"/>
    </row>
    <row r="10" spans="1:18" s="293" customFormat="1" ht="24" customHeight="1">
      <c r="A10" s="186">
        <v>6</v>
      </c>
      <c r="B10" s="344"/>
      <c r="C10" s="185" t="s">
        <v>144</v>
      </c>
      <c r="D10" s="185" t="s">
        <v>205</v>
      </c>
      <c r="E10" s="185">
        <v>0.05</v>
      </c>
      <c r="F10" s="185" t="s">
        <v>334</v>
      </c>
      <c r="G10" s="185" t="s">
        <v>143</v>
      </c>
      <c r="H10" s="194"/>
      <c r="I10" s="292"/>
      <c r="J10" s="292"/>
      <c r="K10" s="194"/>
      <c r="L10" s="195"/>
      <c r="M10" s="185" t="s">
        <v>119</v>
      </c>
      <c r="O10" s="64"/>
      <c r="P10" s="102"/>
      <c r="Q10" s="102"/>
      <c r="R10" s="102"/>
    </row>
    <row r="11" spans="1:18" ht="25.5">
      <c r="A11" s="186">
        <v>7</v>
      </c>
      <c r="B11" s="345"/>
      <c r="C11" s="185" t="s">
        <v>144</v>
      </c>
      <c r="D11" s="185" t="s">
        <v>299</v>
      </c>
      <c r="E11" s="186">
        <v>0.25</v>
      </c>
      <c r="F11" s="185" t="s">
        <v>359</v>
      </c>
      <c r="G11" s="185" t="s">
        <v>143</v>
      </c>
      <c r="H11" s="186"/>
      <c r="I11" s="235"/>
      <c r="J11" s="235"/>
      <c r="K11" s="186"/>
      <c r="L11" s="186"/>
      <c r="M11" s="185" t="s">
        <v>119</v>
      </c>
      <c r="P11" s="102"/>
      <c r="Q11" s="102"/>
      <c r="R11" s="102"/>
    </row>
    <row r="12" spans="1:18" ht="25.5">
      <c r="A12" s="186">
        <v>8</v>
      </c>
      <c r="B12" s="343" t="s">
        <v>31</v>
      </c>
      <c r="C12" s="185" t="s">
        <v>250</v>
      </c>
      <c r="D12" s="185" t="s">
        <v>251</v>
      </c>
      <c r="E12" s="186">
        <v>0.0096</v>
      </c>
      <c r="F12" s="185" t="s">
        <v>252</v>
      </c>
      <c r="G12" s="185" t="s">
        <v>151</v>
      </c>
      <c r="H12" s="186"/>
      <c r="I12" s="235"/>
      <c r="J12" s="235"/>
      <c r="K12" s="186"/>
      <c r="L12" s="186"/>
      <c r="M12" s="185" t="s">
        <v>119</v>
      </c>
      <c r="P12" s="102"/>
      <c r="Q12" s="102"/>
      <c r="R12" s="102"/>
    </row>
    <row r="13" spans="1:18" ht="25.5">
      <c r="A13" s="186">
        <v>9</v>
      </c>
      <c r="B13" s="344"/>
      <c r="C13" s="186" t="s">
        <v>253</v>
      </c>
      <c r="D13" s="185" t="s">
        <v>204</v>
      </c>
      <c r="E13" s="186">
        <v>0.05</v>
      </c>
      <c r="F13" s="185" t="s">
        <v>254</v>
      </c>
      <c r="G13" s="185" t="s">
        <v>151</v>
      </c>
      <c r="H13" s="186"/>
      <c r="I13" s="235"/>
      <c r="J13" s="235"/>
      <c r="K13" s="186"/>
      <c r="L13" s="186"/>
      <c r="M13" s="185" t="s">
        <v>119</v>
      </c>
      <c r="P13" s="102"/>
      <c r="Q13" s="102"/>
      <c r="R13" s="102"/>
    </row>
    <row r="14" spans="1:18" ht="25.5">
      <c r="A14" s="186">
        <v>10</v>
      </c>
      <c r="B14" s="344"/>
      <c r="C14" s="185" t="s">
        <v>255</v>
      </c>
      <c r="D14" s="185" t="s">
        <v>204</v>
      </c>
      <c r="E14" s="186">
        <v>0.21</v>
      </c>
      <c r="F14" s="185" t="s">
        <v>256</v>
      </c>
      <c r="G14" s="185" t="s">
        <v>151</v>
      </c>
      <c r="H14" s="186"/>
      <c r="I14" s="235"/>
      <c r="J14" s="235"/>
      <c r="K14" s="186"/>
      <c r="L14" s="186"/>
      <c r="M14" s="185" t="s">
        <v>119</v>
      </c>
      <c r="P14" s="102"/>
      <c r="Q14" s="102"/>
      <c r="R14" s="102"/>
    </row>
    <row r="15" spans="1:18" ht="25.5">
      <c r="A15" s="186">
        <v>11</v>
      </c>
      <c r="B15" s="344"/>
      <c r="C15" s="185" t="s">
        <v>255</v>
      </c>
      <c r="D15" s="185" t="s">
        <v>204</v>
      </c>
      <c r="E15" s="186">
        <v>0.15</v>
      </c>
      <c r="F15" s="185" t="s">
        <v>257</v>
      </c>
      <c r="G15" s="185" t="s">
        <v>151</v>
      </c>
      <c r="H15" s="186"/>
      <c r="I15" s="235"/>
      <c r="J15" s="235"/>
      <c r="K15" s="186"/>
      <c r="L15" s="186"/>
      <c r="M15" s="185" t="s">
        <v>119</v>
      </c>
      <c r="P15" s="102"/>
      <c r="Q15" s="102"/>
      <c r="R15" s="102"/>
    </row>
    <row r="16" spans="1:18" s="140" customFormat="1" ht="27" customHeight="1">
      <c r="A16" s="186">
        <v>12</v>
      </c>
      <c r="B16" s="344"/>
      <c r="C16" s="185" t="s">
        <v>258</v>
      </c>
      <c r="D16" s="185" t="s">
        <v>251</v>
      </c>
      <c r="E16" s="186">
        <v>2</v>
      </c>
      <c r="F16" s="185" t="s">
        <v>259</v>
      </c>
      <c r="G16" s="185" t="s">
        <v>151</v>
      </c>
      <c r="H16" s="186"/>
      <c r="I16" s="235"/>
      <c r="J16" s="235"/>
      <c r="K16" s="186"/>
      <c r="L16" s="186"/>
      <c r="M16" s="185" t="s">
        <v>119</v>
      </c>
      <c r="P16" s="102"/>
      <c r="Q16" s="102"/>
      <c r="R16" s="102"/>
    </row>
    <row r="17" spans="1:18" s="140" customFormat="1" ht="22.5" customHeight="1">
      <c r="A17" s="186">
        <v>13</v>
      </c>
      <c r="B17" s="344"/>
      <c r="C17" s="185" t="s">
        <v>260</v>
      </c>
      <c r="D17" s="185" t="s">
        <v>251</v>
      </c>
      <c r="E17" s="186">
        <v>0.0096</v>
      </c>
      <c r="F17" s="185" t="s">
        <v>252</v>
      </c>
      <c r="G17" s="185" t="s">
        <v>151</v>
      </c>
      <c r="H17" s="186"/>
      <c r="I17" s="235"/>
      <c r="J17" s="235"/>
      <c r="K17" s="186"/>
      <c r="L17" s="186"/>
      <c r="M17" s="185" t="s">
        <v>119</v>
      </c>
      <c r="P17" s="102"/>
      <c r="Q17" s="102"/>
      <c r="R17" s="102"/>
    </row>
    <row r="18" spans="1:18" s="140" customFormat="1" ht="24.75" customHeight="1">
      <c r="A18" s="186">
        <v>14</v>
      </c>
      <c r="B18" s="345"/>
      <c r="C18" s="185" t="s">
        <v>260</v>
      </c>
      <c r="D18" s="185" t="s">
        <v>204</v>
      </c>
      <c r="E18" s="186">
        <v>0.2</v>
      </c>
      <c r="F18" s="185" t="s">
        <v>261</v>
      </c>
      <c r="G18" s="185" t="s">
        <v>151</v>
      </c>
      <c r="H18" s="186"/>
      <c r="I18" s="235"/>
      <c r="J18" s="235"/>
      <c r="K18" s="186"/>
      <c r="L18" s="186"/>
      <c r="M18" s="185" t="s">
        <v>119</v>
      </c>
      <c r="P18" s="102"/>
      <c r="Q18" s="102"/>
      <c r="R18" s="102"/>
    </row>
    <row r="19" spans="1:18" s="180" customFormat="1" ht="24.75" customHeight="1">
      <c r="A19" s="193">
        <v>15</v>
      </c>
      <c r="B19" s="343" t="s">
        <v>58</v>
      </c>
      <c r="C19" s="185" t="s">
        <v>129</v>
      </c>
      <c r="D19" s="185" t="s">
        <v>480</v>
      </c>
      <c r="E19" s="186">
        <v>0.05</v>
      </c>
      <c r="F19" s="185" t="s">
        <v>334</v>
      </c>
      <c r="G19" s="185" t="s">
        <v>151</v>
      </c>
      <c r="H19" s="186"/>
      <c r="I19" s="235"/>
      <c r="J19" s="235"/>
      <c r="K19" s="186"/>
      <c r="L19" s="186"/>
      <c r="M19" s="185" t="s">
        <v>119</v>
      </c>
      <c r="P19" s="102"/>
      <c r="Q19" s="102"/>
      <c r="R19" s="102"/>
    </row>
    <row r="20" spans="1:18" s="175" customFormat="1" ht="25.5">
      <c r="A20" s="196">
        <v>16</v>
      </c>
      <c r="B20" s="345"/>
      <c r="C20" s="185" t="s">
        <v>129</v>
      </c>
      <c r="D20" s="185" t="s">
        <v>204</v>
      </c>
      <c r="E20" s="186">
        <v>1</v>
      </c>
      <c r="F20" s="185" t="s">
        <v>419</v>
      </c>
      <c r="G20" s="185" t="s">
        <v>143</v>
      </c>
      <c r="H20" s="186"/>
      <c r="I20" s="235"/>
      <c r="J20" s="235"/>
      <c r="K20" s="186"/>
      <c r="L20" s="186"/>
      <c r="M20" s="185" t="s">
        <v>119</v>
      </c>
      <c r="P20" s="176"/>
      <c r="Q20" s="176"/>
      <c r="R20" s="176"/>
    </row>
    <row r="21" spans="1:18" s="159" customFormat="1" ht="27.75" customHeight="1">
      <c r="A21" s="193">
        <v>17</v>
      </c>
      <c r="B21" s="343" t="s">
        <v>33</v>
      </c>
      <c r="C21" s="185" t="s">
        <v>115</v>
      </c>
      <c r="D21" s="185" t="s">
        <v>299</v>
      </c>
      <c r="E21" s="186">
        <v>0.12</v>
      </c>
      <c r="F21" s="185" t="s">
        <v>407</v>
      </c>
      <c r="G21" s="185" t="s">
        <v>143</v>
      </c>
      <c r="H21" s="186"/>
      <c r="I21" s="235"/>
      <c r="J21" s="235"/>
      <c r="K21" s="186"/>
      <c r="L21" s="186"/>
      <c r="M21" s="185" t="s">
        <v>119</v>
      </c>
      <c r="P21" s="102"/>
      <c r="Q21" s="102"/>
      <c r="R21" s="102"/>
    </row>
    <row r="22" spans="1:18" s="145" customFormat="1" ht="25.5">
      <c r="A22" s="196">
        <v>18</v>
      </c>
      <c r="B22" s="345"/>
      <c r="C22" s="185" t="s">
        <v>115</v>
      </c>
      <c r="D22" s="185" t="s">
        <v>251</v>
      </c>
      <c r="E22" s="186">
        <v>0.18</v>
      </c>
      <c r="F22" s="185" t="s">
        <v>292</v>
      </c>
      <c r="G22" s="185" t="s">
        <v>143</v>
      </c>
      <c r="H22" s="186"/>
      <c r="I22" s="235"/>
      <c r="J22" s="235"/>
      <c r="K22" s="186"/>
      <c r="L22" s="186"/>
      <c r="M22" s="185" t="s">
        <v>119</v>
      </c>
      <c r="P22" s="102"/>
      <c r="Q22" s="102"/>
      <c r="R22" s="102"/>
    </row>
    <row r="23" spans="1:18" s="97" customFormat="1" ht="25.5">
      <c r="A23" s="186">
        <v>19</v>
      </c>
      <c r="B23" s="343" t="s">
        <v>34</v>
      </c>
      <c r="C23" s="185" t="s">
        <v>415</v>
      </c>
      <c r="D23" s="185" t="s">
        <v>205</v>
      </c>
      <c r="E23" s="186">
        <v>0.1</v>
      </c>
      <c r="F23" s="185" t="s">
        <v>334</v>
      </c>
      <c r="G23" s="185" t="s">
        <v>143</v>
      </c>
      <c r="H23" s="186"/>
      <c r="I23" s="235"/>
      <c r="J23" s="235"/>
      <c r="K23" s="186"/>
      <c r="L23" s="186"/>
      <c r="M23" s="185" t="s">
        <v>119</v>
      </c>
      <c r="P23" s="164"/>
      <c r="Q23" s="164"/>
      <c r="R23" s="164"/>
    </row>
    <row r="24" spans="1:18" s="97" customFormat="1" ht="25.5">
      <c r="A24" s="186">
        <v>20</v>
      </c>
      <c r="B24" s="344"/>
      <c r="C24" s="185" t="s">
        <v>395</v>
      </c>
      <c r="D24" s="185" t="s">
        <v>205</v>
      </c>
      <c r="E24" s="186">
        <v>0.1</v>
      </c>
      <c r="F24" s="185" t="s">
        <v>334</v>
      </c>
      <c r="G24" s="185" t="s">
        <v>143</v>
      </c>
      <c r="H24" s="186"/>
      <c r="I24" s="235"/>
      <c r="J24" s="235"/>
      <c r="K24" s="186"/>
      <c r="L24" s="186"/>
      <c r="M24" s="185" t="s">
        <v>119</v>
      </c>
      <c r="P24" s="164"/>
      <c r="Q24" s="164"/>
      <c r="R24" s="164"/>
    </row>
    <row r="25" spans="1:18" s="97" customFormat="1" ht="25.5">
      <c r="A25" s="186">
        <v>21</v>
      </c>
      <c r="B25" s="344"/>
      <c r="C25" s="185" t="s">
        <v>395</v>
      </c>
      <c r="D25" s="185" t="s">
        <v>204</v>
      </c>
      <c r="E25" s="186">
        <v>0.03</v>
      </c>
      <c r="F25" s="185" t="s">
        <v>356</v>
      </c>
      <c r="G25" s="185" t="s">
        <v>143</v>
      </c>
      <c r="H25" s="186"/>
      <c r="I25" s="235"/>
      <c r="J25" s="235"/>
      <c r="K25" s="186"/>
      <c r="L25" s="186"/>
      <c r="M25" s="185" t="s">
        <v>119</v>
      </c>
      <c r="P25" s="164"/>
      <c r="Q25" s="164"/>
      <c r="R25" s="164"/>
    </row>
    <row r="26" spans="1:18" s="97" customFormat="1" ht="25.5">
      <c r="A26" s="186">
        <v>22</v>
      </c>
      <c r="B26" s="344"/>
      <c r="C26" s="185" t="s">
        <v>395</v>
      </c>
      <c r="D26" s="185" t="s">
        <v>204</v>
      </c>
      <c r="E26" s="186">
        <v>0.07</v>
      </c>
      <c r="F26" s="185" t="s">
        <v>245</v>
      </c>
      <c r="G26" s="185" t="s">
        <v>143</v>
      </c>
      <c r="H26" s="186"/>
      <c r="I26" s="235"/>
      <c r="J26" s="235"/>
      <c r="K26" s="186"/>
      <c r="L26" s="186"/>
      <c r="M26" s="185" t="s">
        <v>119</v>
      </c>
      <c r="P26" s="164"/>
      <c r="Q26" s="164"/>
      <c r="R26" s="164"/>
    </row>
    <row r="27" spans="1:18" s="97" customFormat="1" ht="25.5">
      <c r="A27" s="186">
        <v>23</v>
      </c>
      <c r="B27" s="344"/>
      <c r="C27" s="185" t="s">
        <v>395</v>
      </c>
      <c r="D27" s="185" t="s">
        <v>204</v>
      </c>
      <c r="E27" s="186">
        <v>0.07</v>
      </c>
      <c r="F27" s="185" t="s">
        <v>245</v>
      </c>
      <c r="G27" s="185" t="s">
        <v>143</v>
      </c>
      <c r="H27" s="186"/>
      <c r="I27" s="235"/>
      <c r="J27" s="235"/>
      <c r="K27" s="186"/>
      <c r="L27" s="186"/>
      <c r="M27" s="185" t="s">
        <v>119</v>
      </c>
      <c r="P27" s="164"/>
      <c r="Q27" s="164"/>
      <c r="R27" s="164"/>
    </row>
    <row r="28" spans="1:18" s="112" customFormat="1" ht="23.25" customHeight="1">
      <c r="A28" s="186">
        <v>24</v>
      </c>
      <c r="B28" s="345"/>
      <c r="C28" s="185" t="s">
        <v>396</v>
      </c>
      <c r="D28" s="185" t="s">
        <v>299</v>
      </c>
      <c r="E28" s="186">
        <v>0.1</v>
      </c>
      <c r="F28" s="185" t="s">
        <v>288</v>
      </c>
      <c r="G28" s="185" t="s">
        <v>489</v>
      </c>
      <c r="H28" s="186"/>
      <c r="I28" s="235"/>
      <c r="J28" s="235"/>
      <c r="K28" s="186"/>
      <c r="L28" s="186"/>
      <c r="M28" s="185" t="s">
        <v>119</v>
      </c>
      <c r="P28" s="102"/>
      <c r="Q28" s="102"/>
      <c r="R28" s="102"/>
    </row>
    <row r="29" spans="1:18" s="296" customFormat="1" ht="23.25" customHeight="1">
      <c r="A29" s="186">
        <v>25</v>
      </c>
      <c r="B29" s="343" t="s">
        <v>217</v>
      </c>
      <c r="C29" s="185" t="s">
        <v>507</v>
      </c>
      <c r="D29" s="185" t="s">
        <v>205</v>
      </c>
      <c r="E29" s="186">
        <v>0.03</v>
      </c>
      <c r="F29" s="185" t="s">
        <v>245</v>
      </c>
      <c r="G29" s="185" t="s">
        <v>151</v>
      </c>
      <c r="H29" s="186"/>
      <c r="I29" s="235"/>
      <c r="J29" s="235"/>
      <c r="K29" s="186"/>
      <c r="L29" s="186"/>
      <c r="M29" s="190" t="s">
        <v>119</v>
      </c>
      <c r="P29" s="102"/>
      <c r="Q29" s="102"/>
      <c r="R29" s="102"/>
    </row>
    <row r="30" spans="1:18" s="213" customFormat="1" ht="23.25" customHeight="1">
      <c r="A30" s="186">
        <v>26</v>
      </c>
      <c r="B30" s="345"/>
      <c r="C30" s="185" t="s">
        <v>507</v>
      </c>
      <c r="D30" s="185" t="s">
        <v>299</v>
      </c>
      <c r="E30" s="186">
        <v>0.03</v>
      </c>
      <c r="F30" s="185" t="s">
        <v>549</v>
      </c>
      <c r="G30" s="185" t="s">
        <v>151</v>
      </c>
      <c r="H30" s="186"/>
      <c r="I30" s="235"/>
      <c r="J30" s="235"/>
      <c r="K30" s="186"/>
      <c r="L30" s="186"/>
      <c r="M30" s="185" t="s">
        <v>119</v>
      </c>
      <c r="P30" s="102"/>
      <c r="Q30" s="102"/>
      <c r="R30" s="102"/>
    </row>
    <row r="31" spans="1:21" ht="25.5">
      <c r="A31" s="186">
        <v>27</v>
      </c>
      <c r="B31" s="343" t="s">
        <v>36</v>
      </c>
      <c r="C31" s="185" t="s">
        <v>384</v>
      </c>
      <c r="D31" s="185" t="s">
        <v>205</v>
      </c>
      <c r="E31" s="186">
        <v>0.08</v>
      </c>
      <c r="F31" s="185" t="s">
        <v>245</v>
      </c>
      <c r="G31" s="185" t="s">
        <v>152</v>
      </c>
      <c r="H31" s="186"/>
      <c r="I31" s="235"/>
      <c r="J31" s="235"/>
      <c r="K31" s="186"/>
      <c r="L31" s="186"/>
      <c r="M31" s="185" t="s">
        <v>119</v>
      </c>
      <c r="P31" s="102"/>
      <c r="Q31" s="102"/>
      <c r="R31" s="102"/>
      <c r="S31" s="30"/>
      <c r="T31" s="30"/>
      <c r="U31" s="30"/>
    </row>
    <row r="32" spans="1:21" ht="25.5">
      <c r="A32" s="186">
        <v>28</v>
      </c>
      <c r="B32" s="344"/>
      <c r="C32" s="185" t="s">
        <v>385</v>
      </c>
      <c r="D32" s="185" t="s">
        <v>205</v>
      </c>
      <c r="E32" s="186">
        <v>0.12</v>
      </c>
      <c r="F32" s="185" t="s">
        <v>386</v>
      </c>
      <c r="G32" s="185" t="s">
        <v>152</v>
      </c>
      <c r="H32" s="186"/>
      <c r="I32" s="235"/>
      <c r="J32" s="235"/>
      <c r="K32" s="186"/>
      <c r="L32" s="186"/>
      <c r="M32" s="185" t="s">
        <v>119</v>
      </c>
      <c r="P32" s="102"/>
      <c r="Q32" s="102"/>
      <c r="R32" s="102"/>
      <c r="S32" s="30"/>
      <c r="T32" s="30"/>
      <c r="U32" s="30"/>
    </row>
    <row r="33" spans="1:21" ht="25.5">
      <c r="A33" s="186">
        <v>29</v>
      </c>
      <c r="B33" s="345"/>
      <c r="C33" s="186" t="s">
        <v>412</v>
      </c>
      <c r="D33" s="185" t="s">
        <v>204</v>
      </c>
      <c r="E33" s="186">
        <v>0.15</v>
      </c>
      <c r="F33" s="185" t="s">
        <v>387</v>
      </c>
      <c r="G33" s="185" t="s">
        <v>152</v>
      </c>
      <c r="H33" s="186"/>
      <c r="I33" s="235"/>
      <c r="J33" s="235"/>
      <c r="K33" s="186"/>
      <c r="L33" s="186"/>
      <c r="M33" s="185" t="s">
        <v>119</v>
      </c>
      <c r="P33" s="102"/>
      <c r="Q33" s="102"/>
      <c r="R33" s="102"/>
      <c r="S33" s="30"/>
      <c r="T33" s="30"/>
      <c r="U33" s="30"/>
    </row>
    <row r="34" spans="1:21" ht="25.5">
      <c r="A34" s="186">
        <v>30</v>
      </c>
      <c r="B34" s="343" t="s">
        <v>37</v>
      </c>
      <c r="C34" s="186" t="s">
        <v>271</v>
      </c>
      <c r="D34" s="197" t="s">
        <v>205</v>
      </c>
      <c r="E34" s="186">
        <v>0.03</v>
      </c>
      <c r="F34" s="185" t="s">
        <v>484</v>
      </c>
      <c r="G34" s="185" t="s">
        <v>152</v>
      </c>
      <c r="H34" s="186"/>
      <c r="I34" s="235"/>
      <c r="J34" s="235"/>
      <c r="K34" s="186"/>
      <c r="L34" s="186"/>
      <c r="M34" s="190" t="s">
        <v>119</v>
      </c>
      <c r="P34" s="102"/>
      <c r="Q34" s="102"/>
      <c r="R34" s="102"/>
      <c r="S34" s="30"/>
      <c r="T34" s="30"/>
      <c r="U34" s="30"/>
    </row>
    <row r="35" spans="1:21" ht="25.5">
      <c r="A35" s="186">
        <v>31</v>
      </c>
      <c r="B35" s="345"/>
      <c r="C35" s="185" t="s">
        <v>295</v>
      </c>
      <c r="D35" s="185" t="s">
        <v>299</v>
      </c>
      <c r="E35" s="186">
        <v>0.03</v>
      </c>
      <c r="F35" s="185" t="s">
        <v>124</v>
      </c>
      <c r="G35" s="185" t="s">
        <v>152</v>
      </c>
      <c r="H35" s="186"/>
      <c r="I35" s="235"/>
      <c r="J35" s="235"/>
      <c r="K35" s="186"/>
      <c r="L35" s="186"/>
      <c r="M35" s="190" t="s">
        <v>119</v>
      </c>
      <c r="P35" s="102"/>
      <c r="Q35" s="102"/>
      <c r="R35" s="102"/>
      <c r="S35" s="30"/>
      <c r="T35" s="30"/>
      <c r="U35" s="30"/>
    </row>
    <row r="36" spans="1:21" s="140" customFormat="1" ht="25.5">
      <c r="A36" s="186">
        <v>32</v>
      </c>
      <c r="B36" s="343" t="s">
        <v>38</v>
      </c>
      <c r="C36" s="185" t="s">
        <v>413</v>
      </c>
      <c r="D36" s="185" t="s">
        <v>204</v>
      </c>
      <c r="E36" s="186">
        <v>0.037</v>
      </c>
      <c r="F36" s="185" t="s">
        <v>274</v>
      </c>
      <c r="G36" s="185" t="s">
        <v>152</v>
      </c>
      <c r="H36" s="186"/>
      <c r="I36" s="235"/>
      <c r="J36" s="235"/>
      <c r="K36" s="186"/>
      <c r="L36" s="186"/>
      <c r="M36" s="190" t="s">
        <v>119</v>
      </c>
      <c r="P36" s="102"/>
      <c r="Q36" s="102"/>
      <c r="R36" s="102"/>
      <c r="S36" s="30"/>
      <c r="T36" s="30"/>
      <c r="U36" s="30"/>
    </row>
    <row r="37" spans="1:21" s="293" customFormat="1" ht="24.75" customHeight="1">
      <c r="A37" s="186">
        <v>33</v>
      </c>
      <c r="B37" s="344"/>
      <c r="C37" s="185" t="s">
        <v>275</v>
      </c>
      <c r="D37" s="185" t="s">
        <v>204</v>
      </c>
      <c r="E37" s="186">
        <v>0.048</v>
      </c>
      <c r="F37" s="185" t="s">
        <v>276</v>
      </c>
      <c r="G37" s="185" t="s">
        <v>152</v>
      </c>
      <c r="H37" s="186"/>
      <c r="I37" s="235"/>
      <c r="J37" s="235"/>
      <c r="K37" s="186"/>
      <c r="L37" s="186"/>
      <c r="M37" s="190" t="s">
        <v>119</v>
      </c>
      <c r="P37" s="102"/>
      <c r="Q37" s="102"/>
      <c r="R37" s="102"/>
      <c r="S37" s="30"/>
      <c r="T37" s="30"/>
      <c r="U37" s="30"/>
    </row>
    <row r="38" spans="1:21" s="140" customFormat="1" ht="25.5">
      <c r="A38" s="186">
        <v>34</v>
      </c>
      <c r="B38" s="345"/>
      <c r="C38" s="185" t="s">
        <v>548</v>
      </c>
      <c r="D38" s="185" t="s">
        <v>299</v>
      </c>
      <c r="E38" s="186">
        <v>0.03</v>
      </c>
      <c r="F38" s="185" t="s">
        <v>252</v>
      </c>
      <c r="G38" s="185" t="s">
        <v>489</v>
      </c>
      <c r="H38" s="186"/>
      <c r="I38" s="235"/>
      <c r="J38" s="235"/>
      <c r="K38" s="186"/>
      <c r="L38" s="186"/>
      <c r="M38" s="190" t="s">
        <v>119</v>
      </c>
      <c r="P38" s="102"/>
      <c r="Q38" s="102"/>
      <c r="R38" s="102"/>
      <c r="S38" s="30"/>
      <c r="T38" s="30"/>
      <c r="U38" s="30"/>
    </row>
    <row r="39" spans="1:21" ht="27.75" customHeight="1">
      <c r="A39" s="186">
        <v>35</v>
      </c>
      <c r="B39" s="196" t="s">
        <v>39</v>
      </c>
      <c r="C39" s="186" t="s">
        <v>284</v>
      </c>
      <c r="D39" s="185" t="s">
        <v>299</v>
      </c>
      <c r="E39" s="186">
        <v>0.1</v>
      </c>
      <c r="F39" s="185" t="s">
        <v>285</v>
      </c>
      <c r="G39" s="185" t="s">
        <v>152</v>
      </c>
      <c r="H39" s="186"/>
      <c r="I39" s="235"/>
      <c r="J39" s="235"/>
      <c r="K39" s="186"/>
      <c r="L39" s="186"/>
      <c r="M39" s="190" t="s">
        <v>119</v>
      </c>
      <c r="P39" s="102"/>
      <c r="Q39" s="102"/>
      <c r="R39" s="102"/>
      <c r="S39" s="30"/>
      <c r="T39" s="30"/>
      <c r="U39" s="30"/>
    </row>
    <row r="40" spans="1:21" s="159" customFormat="1" ht="27.75" customHeight="1">
      <c r="A40" s="186">
        <v>36</v>
      </c>
      <c r="B40" s="343" t="s">
        <v>64</v>
      </c>
      <c r="C40" s="186" t="s">
        <v>408</v>
      </c>
      <c r="D40" s="185" t="s">
        <v>299</v>
      </c>
      <c r="E40" s="186">
        <v>0.02</v>
      </c>
      <c r="F40" s="185" t="s">
        <v>252</v>
      </c>
      <c r="G40" s="185"/>
      <c r="H40" s="186"/>
      <c r="I40" s="235"/>
      <c r="J40" s="235"/>
      <c r="K40" s="186"/>
      <c r="L40" s="186"/>
      <c r="M40" s="185" t="s">
        <v>119</v>
      </c>
      <c r="P40" s="102"/>
      <c r="Q40" s="102"/>
      <c r="R40" s="102"/>
      <c r="S40" s="30"/>
      <c r="T40" s="30"/>
      <c r="U40" s="30"/>
    </row>
    <row r="41" spans="1:18" ht="25.5">
      <c r="A41" s="186">
        <v>37</v>
      </c>
      <c r="B41" s="345"/>
      <c r="C41" s="186" t="s">
        <v>294</v>
      </c>
      <c r="D41" s="185" t="s">
        <v>205</v>
      </c>
      <c r="E41" s="198">
        <v>0.05</v>
      </c>
      <c r="F41" s="185" t="s">
        <v>296</v>
      </c>
      <c r="G41" s="185" t="s">
        <v>152</v>
      </c>
      <c r="H41" s="186"/>
      <c r="I41" s="235"/>
      <c r="J41" s="235"/>
      <c r="K41" s="186"/>
      <c r="L41" s="186"/>
      <c r="M41" s="185" t="s">
        <v>119</v>
      </c>
      <c r="P41" s="102"/>
      <c r="Q41" s="102"/>
      <c r="R41" s="102"/>
    </row>
    <row r="42" spans="1:18" s="153" customFormat="1" ht="26.25" customHeight="1">
      <c r="A42" s="186">
        <v>38</v>
      </c>
      <c r="B42" s="343" t="s">
        <v>41</v>
      </c>
      <c r="C42" s="186" t="s">
        <v>300</v>
      </c>
      <c r="D42" s="185" t="s">
        <v>205</v>
      </c>
      <c r="E42" s="198">
        <v>0.05</v>
      </c>
      <c r="F42" s="185" t="s">
        <v>245</v>
      </c>
      <c r="G42" s="185" t="s">
        <v>152</v>
      </c>
      <c r="H42" s="186"/>
      <c r="I42" s="235"/>
      <c r="J42" s="235"/>
      <c r="K42" s="186"/>
      <c r="L42" s="186"/>
      <c r="M42" s="185" t="s">
        <v>119</v>
      </c>
      <c r="P42" s="102"/>
      <c r="Q42" s="102"/>
      <c r="R42" s="102"/>
    </row>
    <row r="43" spans="1:18" s="153" customFormat="1" ht="24.75" customHeight="1">
      <c r="A43" s="186">
        <v>39</v>
      </c>
      <c r="B43" s="344"/>
      <c r="C43" s="186" t="s">
        <v>376</v>
      </c>
      <c r="D43" s="185" t="s">
        <v>205</v>
      </c>
      <c r="E43" s="198">
        <v>0.05</v>
      </c>
      <c r="F43" s="185" t="s">
        <v>334</v>
      </c>
      <c r="G43" s="185" t="s">
        <v>152</v>
      </c>
      <c r="H43" s="186"/>
      <c r="I43" s="235"/>
      <c r="J43" s="235"/>
      <c r="K43" s="186"/>
      <c r="L43" s="186"/>
      <c r="M43" s="185" t="s">
        <v>119</v>
      </c>
      <c r="P43" s="102"/>
      <c r="Q43" s="102"/>
      <c r="R43" s="102"/>
    </row>
    <row r="44" spans="1:18" s="289" customFormat="1" ht="24.75" customHeight="1">
      <c r="A44" s="186">
        <v>40</v>
      </c>
      <c r="B44" s="344"/>
      <c r="C44" s="286" t="s">
        <v>542</v>
      </c>
      <c r="D44" s="287" t="s">
        <v>204</v>
      </c>
      <c r="E44" s="291">
        <v>1</v>
      </c>
      <c r="F44" s="287" t="s">
        <v>535</v>
      </c>
      <c r="G44" s="287" t="s">
        <v>489</v>
      </c>
      <c r="H44" s="286"/>
      <c r="I44" s="235"/>
      <c r="J44" s="235"/>
      <c r="K44" s="286"/>
      <c r="L44" s="286"/>
      <c r="M44" s="287" t="s">
        <v>119</v>
      </c>
      <c r="P44" s="290"/>
      <c r="Q44" s="290"/>
      <c r="R44" s="290"/>
    </row>
    <row r="45" spans="1:18" s="168" customFormat="1" ht="25.5">
      <c r="A45" s="186">
        <v>41</v>
      </c>
      <c r="B45" s="345"/>
      <c r="C45" s="186" t="s">
        <v>420</v>
      </c>
      <c r="D45" s="185" t="s">
        <v>204</v>
      </c>
      <c r="E45" s="198">
        <v>79</v>
      </c>
      <c r="F45" s="185" t="s">
        <v>377</v>
      </c>
      <c r="G45" s="185" t="s">
        <v>152</v>
      </c>
      <c r="H45" s="186"/>
      <c r="I45" s="235"/>
      <c r="J45" s="235"/>
      <c r="K45" s="186"/>
      <c r="L45" s="186"/>
      <c r="M45" s="185" t="s">
        <v>119</v>
      </c>
      <c r="P45" s="102"/>
      <c r="Q45" s="102"/>
      <c r="R45" s="102"/>
    </row>
    <row r="46" spans="1:18" s="145" customFormat="1" ht="25.5" customHeight="1">
      <c r="A46" s="186">
        <v>42</v>
      </c>
      <c r="B46" s="343" t="s">
        <v>14</v>
      </c>
      <c r="C46" s="186" t="s">
        <v>300</v>
      </c>
      <c r="D46" s="185" t="s">
        <v>299</v>
      </c>
      <c r="E46" s="186">
        <v>0.045</v>
      </c>
      <c r="F46" s="185" t="s">
        <v>414</v>
      </c>
      <c r="G46" s="185" t="s">
        <v>152</v>
      </c>
      <c r="H46" s="186"/>
      <c r="I46" s="235"/>
      <c r="J46" s="235"/>
      <c r="K46" s="186"/>
      <c r="L46" s="186"/>
      <c r="M46" s="185" t="s">
        <v>119</v>
      </c>
      <c r="P46" s="102"/>
      <c r="Q46" s="102"/>
      <c r="R46" s="102"/>
    </row>
    <row r="47" spans="1:18" s="145" customFormat="1" ht="25.5" customHeight="1">
      <c r="A47" s="186">
        <v>43</v>
      </c>
      <c r="B47" s="344"/>
      <c r="C47" s="186" t="s">
        <v>301</v>
      </c>
      <c r="D47" s="185" t="s">
        <v>299</v>
      </c>
      <c r="E47" s="186">
        <v>0.05</v>
      </c>
      <c r="F47" s="185" t="s">
        <v>306</v>
      </c>
      <c r="G47" s="185" t="s">
        <v>152</v>
      </c>
      <c r="H47" s="186"/>
      <c r="I47" s="235"/>
      <c r="J47" s="235"/>
      <c r="K47" s="186"/>
      <c r="L47" s="186"/>
      <c r="M47" s="185" t="s">
        <v>119</v>
      </c>
      <c r="P47" s="102"/>
      <c r="Q47" s="102"/>
      <c r="R47" s="102"/>
    </row>
    <row r="48" spans="1:18" s="145" customFormat="1" ht="26.25" customHeight="1">
      <c r="A48" s="186">
        <v>44</v>
      </c>
      <c r="B48" s="344"/>
      <c r="C48" s="186" t="s">
        <v>302</v>
      </c>
      <c r="D48" s="185" t="s">
        <v>299</v>
      </c>
      <c r="E48" s="186">
        <v>1</v>
      </c>
      <c r="F48" s="185" t="s">
        <v>307</v>
      </c>
      <c r="G48" s="185" t="s">
        <v>152</v>
      </c>
      <c r="H48" s="186"/>
      <c r="I48" s="235"/>
      <c r="J48" s="235"/>
      <c r="K48" s="186"/>
      <c r="L48" s="186"/>
      <c r="M48" s="185" t="s">
        <v>119</v>
      </c>
      <c r="P48" s="102"/>
      <c r="Q48" s="102"/>
      <c r="R48" s="102"/>
    </row>
    <row r="49" spans="1:18" ht="25.5">
      <c r="A49" s="186">
        <v>45</v>
      </c>
      <c r="B49" s="344"/>
      <c r="C49" s="186" t="s">
        <v>303</v>
      </c>
      <c r="D49" s="185" t="s">
        <v>204</v>
      </c>
      <c r="E49" s="186">
        <v>0.3</v>
      </c>
      <c r="F49" s="185" t="s">
        <v>257</v>
      </c>
      <c r="G49" s="185" t="s">
        <v>152</v>
      </c>
      <c r="H49" s="186"/>
      <c r="I49" s="235"/>
      <c r="J49" s="235"/>
      <c r="K49" s="186"/>
      <c r="L49" s="186"/>
      <c r="M49" s="185" t="s">
        <v>119</v>
      </c>
      <c r="P49" s="102"/>
      <c r="Q49" s="102"/>
      <c r="R49" s="102"/>
    </row>
    <row r="50" spans="1:18" s="289" customFormat="1" ht="23.25" customHeight="1">
      <c r="A50" s="186">
        <v>46</v>
      </c>
      <c r="B50" s="344"/>
      <c r="C50" s="286" t="s">
        <v>186</v>
      </c>
      <c r="D50" s="287" t="s">
        <v>205</v>
      </c>
      <c r="E50" s="286">
        <v>1</v>
      </c>
      <c r="F50" s="287" t="s">
        <v>532</v>
      </c>
      <c r="G50" s="287" t="s">
        <v>533</v>
      </c>
      <c r="H50" s="286"/>
      <c r="I50" s="235"/>
      <c r="J50" s="235"/>
      <c r="K50" s="286"/>
      <c r="L50" s="286"/>
      <c r="M50" s="287" t="s">
        <v>119</v>
      </c>
      <c r="P50" s="290"/>
      <c r="Q50" s="290"/>
      <c r="R50" s="290"/>
    </row>
    <row r="51" spans="1:18" ht="25.5">
      <c r="A51" s="186">
        <v>47</v>
      </c>
      <c r="B51" s="344"/>
      <c r="C51" s="186" t="s">
        <v>304</v>
      </c>
      <c r="D51" s="185" t="s">
        <v>299</v>
      </c>
      <c r="E51" s="186">
        <v>0.2</v>
      </c>
      <c r="F51" s="185" t="s">
        <v>252</v>
      </c>
      <c r="G51" s="185" t="s">
        <v>152</v>
      </c>
      <c r="H51" s="186"/>
      <c r="I51" s="235"/>
      <c r="J51" s="235"/>
      <c r="K51" s="186"/>
      <c r="L51" s="186"/>
      <c r="M51" s="185" t="s">
        <v>119</v>
      </c>
      <c r="P51" s="102"/>
      <c r="Q51" s="102"/>
      <c r="R51" s="102"/>
    </row>
    <row r="52" spans="1:18" ht="25.5">
      <c r="A52" s="186">
        <v>48</v>
      </c>
      <c r="B52" s="344"/>
      <c r="C52" s="186" t="s">
        <v>304</v>
      </c>
      <c r="D52" s="185" t="s">
        <v>299</v>
      </c>
      <c r="E52" s="186">
        <v>0.4</v>
      </c>
      <c r="F52" s="185" t="s">
        <v>308</v>
      </c>
      <c r="G52" s="185" t="s">
        <v>152</v>
      </c>
      <c r="H52" s="186"/>
      <c r="I52" s="235"/>
      <c r="J52" s="235"/>
      <c r="K52" s="186"/>
      <c r="L52" s="186"/>
      <c r="M52" s="185" t="s">
        <v>119</v>
      </c>
      <c r="P52" s="102"/>
      <c r="Q52" s="102"/>
      <c r="R52" s="102"/>
    </row>
    <row r="53" spans="1:18" s="145" customFormat="1" ht="25.5" customHeight="1">
      <c r="A53" s="186">
        <v>49</v>
      </c>
      <c r="B53" s="345"/>
      <c r="C53" s="186" t="s">
        <v>305</v>
      </c>
      <c r="D53" s="185" t="s">
        <v>299</v>
      </c>
      <c r="E53" s="186">
        <v>0.015</v>
      </c>
      <c r="F53" s="185" t="s">
        <v>285</v>
      </c>
      <c r="G53" s="185" t="s">
        <v>152</v>
      </c>
      <c r="H53" s="186"/>
      <c r="I53" s="235"/>
      <c r="J53" s="235"/>
      <c r="K53" s="186"/>
      <c r="L53" s="186"/>
      <c r="M53" s="185" t="s">
        <v>119</v>
      </c>
      <c r="P53" s="102"/>
      <c r="Q53" s="102"/>
      <c r="R53" s="102"/>
    </row>
    <row r="54" spans="1:18" s="145" customFormat="1" ht="25.5" customHeight="1">
      <c r="A54" s="186">
        <v>50</v>
      </c>
      <c r="B54" s="343" t="s">
        <v>42</v>
      </c>
      <c r="C54" s="186" t="s">
        <v>319</v>
      </c>
      <c r="D54" s="185" t="s">
        <v>204</v>
      </c>
      <c r="E54" s="186">
        <v>0.6</v>
      </c>
      <c r="F54" s="185" t="s">
        <v>254</v>
      </c>
      <c r="G54" s="185" t="s">
        <v>152</v>
      </c>
      <c r="H54" s="186"/>
      <c r="I54" s="235"/>
      <c r="J54" s="235"/>
      <c r="K54" s="186"/>
      <c r="L54" s="186"/>
      <c r="M54" s="185" t="s">
        <v>119</v>
      </c>
      <c r="P54" s="102"/>
      <c r="Q54" s="102"/>
      <c r="R54" s="102"/>
    </row>
    <row r="55" spans="1:18" s="180" customFormat="1" ht="25.5" customHeight="1">
      <c r="A55" s="186">
        <v>51</v>
      </c>
      <c r="B55" s="344"/>
      <c r="C55" s="186" t="s">
        <v>320</v>
      </c>
      <c r="D55" s="185" t="s">
        <v>205</v>
      </c>
      <c r="E55" s="186">
        <v>0.25</v>
      </c>
      <c r="F55" s="185" t="s">
        <v>321</v>
      </c>
      <c r="G55" s="185" t="s">
        <v>152</v>
      </c>
      <c r="H55" s="186"/>
      <c r="I55" s="235"/>
      <c r="J55" s="235"/>
      <c r="K55" s="186"/>
      <c r="L55" s="186"/>
      <c r="M55" s="185" t="s">
        <v>119</v>
      </c>
      <c r="P55" s="102"/>
      <c r="Q55" s="102"/>
      <c r="R55" s="102"/>
    </row>
    <row r="56" spans="1:18" s="180" customFormat="1" ht="38.25" customHeight="1">
      <c r="A56" s="186">
        <v>52</v>
      </c>
      <c r="B56" s="344"/>
      <c r="C56" s="186" t="s">
        <v>481</v>
      </c>
      <c r="D56" s="185" t="s">
        <v>251</v>
      </c>
      <c r="E56" s="186">
        <v>0.05</v>
      </c>
      <c r="F56" s="185" t="s">
        <v>483</v>
      </c>
      <c r="G56" s="185" t="s">
        <v>152</v>
      </c>
      <c r="H56" s="186"/>
      <c r="I56" s="235"/>
      <c r="J56" s="235"/>
      <c r="K56" s="186"/>
      <c r="L56" s="186"/>
      <c r="M56" s="185" t="s">
        <v>119</v>
      </c>
      <c r="P56" s="102"/>
      <c r="Q56" s="102"/>
      <c r="R56" s="102"/>
    </row>
    <row r="57" spans="1:18" s="145" customFormat="1" ht="37.5" customHeight="1">
      <c r="A57" s="186">
        <v>53</v>
      </c>
      <c r="B57" s="345"/>
      <c r="C57" s="186" t="s">
        <v>482</v>
      </c>
      <c r="D57" s="185" t="s">
        <v>299</v>
      </c>
      <c r="E57" s="186">
        <v>0.05</v>
      </c>
      <c r="F57" s="185" t="s">
        <v>483</v>
      </c>
      <c r="G57" s="185" t="s">
        <v>152</v>
      </c>
      <c r="H57" s="186"/>
      <c r="I57" s="235"/>
      <c r="J57" s="235"/>
      <c r="K57" s="186"/>
      <c r="L57" s="186"/>
      <c r="M57" s="185" t="s">
        <v>119</v>
      </c>
      <c r="P57" s="102"/>
      <c r="Q57" s="102"/>
      <c r="R57" s="102"/>
    </row>
    <row r="58" spans="1:18" s="149" customFormat="1" ht="25.5" customHeight="1">
      <c r="A58" s="186">
        <v>54</v>
      </c>
      <c r="B58" s="343" t="s">
        <v>65</v>
      </c>
      <c r="C58" s="186" t="s">
        <v>328</v>
      </c>
      <c r="D58" s="185" t="s">
        <v>205</v>
      </c>
      <c r="E58" s="186">
        <v>0.04</v>
      </c>
      <c r="F58" s="185" t="s">
        <v>329</v>
      </c>
      <c r="G58" s="185" t="s">
        <v>152</v>
      </c>
      <c r="H58" s="186"/>
      <c r="I58" s="235"/>
      <c r="J58" s="235"/>
      <c r="K58" s="186"/>
      <c r="L58" s="186"/>
      <c r="M58" s="185" t="s">
        <v>119</v>
      </c>
      <c r="P58" s="102"/>
      <c r="Q58" s="102"/>
      <c r="R58" s="102"/>
    </row>
    <row r="59" spans="1:18" ht="25.5">
      <c r="A59" s="186">
        <v>55</v>
      </c>
      <c r="B59" s="344"/>
      <c r="C59" s="186" t="s">
        <v>330</v>
      </c>
      <c r="D59" s="185" t="s">
        <v>205</v>
      </c>
      <c r="E59" s="186">
        <v>0.02</v>
      </c>
      <c r="F59" s="185" t="s">
        <v>245</v>
      </c>
      <c r="G59" s="185" t="s">
        <v>152</v>
      </c>
      <c r="H59" s="186"/>
      <c r="I59" s="235"/>
      <c r="J59" s="235"/>
      <c r="K59" s="186"/>
      <c r="L59" s="186"/>
      <c r="M59" s="185" t="s">
        <v>119</v>
      </c>
      <c r="P59" s="102"/>
      <c r="Q59" s="102"/>
      <c r="R59" s="102"/>
    </row>
    <row r="60" spans="1:18" ht="25.5">
      <c r="A60" s="186">
        <v>56</v>
      </c>
      <c r="B60" s="344"/>
      <c r="C60" s="185" t="s">
        <v>331</v>
      </c>
      <c r="D60" s="185" t="s">
        <v>205</v>
      </c>
      <c r="E60" s="186">
        <v>0.04</v>
      </c>
      <c r="F60" s="185" t="s">
        <v>245</v>
      </c>
      <c r="G60" s="185" t="s">
        <v>152</v>
      </c>
      <c r="H60" s="186"/>
      <c r="I60" s="235"/>
      <c r="J60" s="235"/>
      <c r="K60" s="186"/>
      <c r="L60" s="186"/>
      <c r="M60" s="185" t="s">
        <v>119</v>
      </c>
      <c r="P60" s="102"/>
      <c r="Q60" s="102"/>
      <c r="R60" s="102"/>
    </row>
    <row r="61" spans="1:18" ht="25.5">
      <c r="A61" s="186">
        <v>57</v>
      </c>
      <c r="B61" s="344"/>
      <c r="C61" s="185" t="s">
        <v>332</v>
      </c>
      <c r="D61" s="185" t="s">
        <v>299</v>
      </c>
      <c r="E61" s="186">
        <v>0.02</v>
      </c>
      <c r="F61" s="185" t="s">
        <v>333</v>
      </c>
      <c r="G61" s="185" t="s">
        <v>152</v>
      </c>
      <c r="H61" s="186"/>
      <c r="I61" s="235"/>
      <c r="J61" s="235"/>
      <c r="K61" s="186"/>
      <c r="L61" s="186"/>
      <c r="M61" s="185" t="s">
        <v>119</v>
      </c>
      <c r="P61" s="102"/>
      <c r="Q61" s="102"/>
      <c r="R61" s="102"/>
    </row>
    <row r="62" spans="1:18" ht="25.5">
      <c r="A62" s="186">
        <v>58</v>
      </c>
      <c r="B62" s="345"/>
      <c r="C62" s="190" t="s">
        <v>537</v>
      </c>
      <c r="D62" s="185" t="s">
        <v>205</v>
      </c>
      <c r="E62" s="186">
        <v>0.05</v>
      </c>
      <c r="F62" s="185" t="s">
        <v>334</v>
      </c>
      <c r="G62" s="185" t="s">
        <v>152</v>
      </c>
      <c r="H62" s="186"/>
      <c r="I62" s="235"/>
      <c r="J62" s="235"/>
      <c r="K62" s="186"/>
      <c r="L62" s="186"/>
      <c r="M62" s="185" t="s">
        <v>119</v>
      </c>
      <c r="P62" s="102"/>
      <c r="Q62" s="102"/>
      <c r="R62" s="102"/>
    </row>
    <row r="63" spans="1:18" s="152" customFormat="1" ht="24.75" customHeight="1">
      <c r="A63" s="186">
        <v>59</v>
      </c>
      <c r="B63" s="343" t="s">
        <v>66</v>
      </c>
      <c r="C63" s="190" t="s">
        <v>341</v>
      </c>
      <c r="D63" s="185" t="s">
        <v>204</v>
      </c>
      <c r="E63" s="186">
        <v>1.5</v>
      </c>
      <c r="F63" s="185" t="s">
        <v>342</v>
      </c>
      <c r="G63" s="185" t="s">
        <v>152</v>
      </c>
      <c r="H63" s="186"/>
      <c r="I63" s="235"/>
      <c r="J63" s="235"/>
      <c r="K63" s="186"/>
      <c r="L63" s="186"/>
      <c r="M63" s="185" t="s">
        <v>119</v>
      </c>
      <c r="P63" s="102"/>
      <c r="Q63" s="102"/>
      <c r="R63" s="102"/>
    </row>
    <row r="64" spans="1:18" s="152" customFormat="1" ht="27.75" customHeight="1">
      <c r="A64" s="186">
        <v>60</v>
      </c>
      <c r="B64" s="344"/>
      <c r="C64" s="190" t="s">
        <v>343</v>
      </c>
      <c r="D64" s="185" t="s">
        <v>205</v>
      </c>
      <c r="E64" s="186">
        <v>0.06</v>
      </c>
      <c r="F64" s="185" t="s">
        <v>245</v>
      </c>
      <c r="G64" s="185" t="s">
        <v>152</v>
      </c>
      <c r="H64" s="186"/>
      <c r="I64" s="235"/>
      <c r="J64" s="235"/>
      <c r="K64" s="186"/>
      <c r="L64" s="186"/>
      <c r="M64" s="185" t="s">
        <v>119</v>
      </c>
      <c r="P64" s="102"/>
      <c r="Q64" s="102"/>
      <c r="R64" s="102"/>
    </row>
    <row r="65" spans="1:18" s="152" customFormat="1" ht="28.5" customHeight="1">
      <c r="A65" s="186">
        <v>61</v>
      </c>
      <c r="B65" s="344"/>
      <c r="C65" s="190" t="s">
        <v>344</v>
      </c>
      <c r="D65" s="185" t="s">
        <v>299</v>
      </c>
      <c r="E65" s="186">
        <v>0.1</v>
      </c>
      <c r="F65" s="185" t="s">
        <v>345</v>
      </c>
      <c r="G65" s="185" t="s">
        <v>152</v>
      </c>
      <c r="H65" s="186"/>
      <c r="I65" s="235"/>
      <c r="J65" s="235"/>
      <c r="K65" s="186"/>
      <c r="L65" s="186"/>
      <c r="M65" s="185" t="s">
        <v>119</v>
      </c>
      <c r="P65" s="102"/>
      <c r="Q65" s="102"/>
      <c r="R65" s="102"/>
    </row>
    <row r="66" spans="1:18" s="152" customFormat="1" ht="24.75" customHeight="1">
      <c r="A66" s="186">
        <v>62</v>
      </c>
      <c r="B66" s="344"/>
      <c r="C66" s="190" t="s">
        <v>346</v>
      </c>
      <c r="D66" s="185" t="s">
        <v>299</v>
      </c>
      <c r="E66" s="186">
        <v>0.1</v>
      </c>
      <c r="F66" s="185" t="s">
        <v>345</v>
      </c>
      <c r="G66" s="185" t="s">
        <v>152</v>
      </c>
      <c r="H66" s="186"/>
      <c r="I66" s="235"/>
      <c r="J66" s="235"/>
      <c r="K66" s="186"/>
      <c r="L66" s="186"/>
      <c r="M66" s="185" t="s">
        <v>119</v>
      </c>
      <c r="P66" s="102"/>
      <c r="Q66" s="102"/>
      <c r="R66" s="102"/>
    </row>
    <row r="67" spans="1:18" s="47" customFormat="1" ht="25.5">
      <c r="A67" s="186">
        <v>63</v>
      </c>
      <c r="B67" s="344"/>
      <c r="C67" s="186" t="s">
        <v>347</v>
      </c>
      <c r="D67" s="185" t="s">
        <v>299</v>
      </c>
      <c r="E67" s="186">
        <v>0.1</v>
      </c>
      <c r="F67" s="185" t="s">
        <v>345</v>
      </c>
      <c r="G67" s="185" t="s">
        <v>152</v>
      </c>
      <c r="H67" s="186"/>
      <c r="I67" s="235"/>
      <c r="J67" s="235"/>
      <c r="K67" s="186"/>
      <c r="L67" s="186"/>
      <c r="M67" s="185" t="s">
        <v>119</v>
      </c>
      <c r="P67" s="102"/>
      <c r="Q67" s="102"/>
      <c r="R67" s="102"/>
    </row>
    <row r="68" spans="1:18" ht="25.5">
      <c r="A68" s="186">
        <v>64</v>
      </c>
      <c r="B68" s="344"/>
      <c r="C68" s="186" t="s">
        <v>348</v>
      </c>
      <c r="D68" s="185" t="s">
        <v>299</v>
      </c>
      <c r="E68" s="186">
        <v>0.12</v>
      </c>
      <c r="F68" s="185" t="s">
        <v>349</v>
      </c>
      <c r="G68" s="185" t="s">
        <v>152</v>
      </c>
      <c r="H68" s="186"/>
      <c r="I68" s="235"/>
      <c r="J68" s="235"/>
      <c r="K68" s="186"/>
      <c r="L68" s="186"/>
      <c r="M68" s="185" t="s">
        <v>119</v>
      </c>
      <c r="P68" s="102"/>
      <c r="Q68" s="102"/>
      <c r="R68" s="102"/>
    </row>
    <row r="69" spans="1:18" ht="25.5">
      <c r="A69" s="186">
        <v>65</v>
      </c>
      <c r="B69" s="344"/>
      <c r="C69" s="186" t="s">
        <v>348</v>
      </c>
      <c r="D69" s="185" t="s">
        <v>204</v>
      </c>
      <c r="E69" s="186">
        <v>0.06</v>
      </c>
      <c r="F69" s="185" t="s">
        <v>350</v>
      </c>
      <c r="G69" s="185" t="s">
        <v>152</v>
      </c>
      <c r="H69" s="186"/>
      <c r="I69" s="235"/>
      <c r="J69" s="235"/>
      <c r="K69" s="186"/>
      <c r="L69" s="186"/>
      <c r="M69" s="185" t="s">
        <v>119</v>
      </c>
      <c r="P69" s="102"/>
      <c r="Q69" s="102"/>
      <c r="R69" s="102"/>
    </row>
    <row r="70" spans="1:13" ht="25.5">
      <c r="A70" s="186">
        <v>66</v>
      </c>
      <c r="B70" s="343" t="s">
        <v>45</v>
      </c>
      <c r="C70" s="186" t="s">
        <v>354</v>
      </c>
      <c r="D70" s="185" t="s">
        <v>204</v>
      </c>
      <c r="E70" s="186">
        <v>0.025</v>
      </c>
      <c r="F70" s="185" t="s">
        <v>367</v>
      </c>
      <c r="G70" s="185" t="s">
        <v>152</v>
      </c>
      <c r="H70" s="186"/>
      <c r="I70" s="235"/>
      <c r="J70" s="235"/>
      <c r="K70" s="186"/>
      <c r="L70" s="186"/>
      <c r="M70" s="185" t="s">
        <v>119</v>
      </c>
    </row>
    <row r="71" spans="1:13" ht="25.5">
      <c r="A71" s="186">
        <v>67</v>
      </c>
      <c r="B71" s="344"/>
      <c r="C71" s="186" t="s">
        <v>355</v>
      </c>
      <c r="D71" s="185" t="s">
        <v>205</v>
      </c>
      <c r="E71" s="186">
        <v>0.02</v>
      </c>
      <c r="F71" s="185" t="s">
        <v>356</v>
      </c>
      <c r="G71" s="185" t="s">
        <v>152</v>
      </c>
      <c r="H71" s="186"/>
      <c r="I71" s="235"/>
      <c r="J71" s="235"/>
      <c r="K71" s="186"/>
      <c r="L71" s="186"/>
      <c r="M71" s="185" t="s">
        <v>119</v>
      </c>
    </row>
    <row r="72" spans="1:13" s="152" customFormat="1" ht="25.5">
      <c r="A72" s="186">
        <v>68</v>
      </c>
      <c r="B72" s="344"/>
      <c r="C72" s="186" t="s">
        <v>355</v>
      </c>
      <c r="D72" s="185" t="s">
        <v>205</v>
      </c>
      <c r="E72" s="186">
        <v>0.02</v>
      </c>
      <c r="F72" s="185" t="s">
        <v>245</v>
      </c>
      <c r="G72" s="185" t="s">
        <v>152</v>
      </c>
      <c r="H72" s="186"/>
      <c r="I72" s="235"/>
      <c r="J72" s="235"/>
      <c r="K72" s="186"/>
      <c r="L72" s="186"/>
      <c r="M72" s="185" t="s">
        <v>119</v>
      </c>
    </row>
    <row r="73" spans="1:13" s="152" customFormat="1" ht="25.5">
      <c r="A73" s="186">
        <v>69</v>
      </c>
      <c r="B73" s="344"/>
      <c r="C73" s="186" t="s">
        <v>357</v>
      </c>
      <c r="D73" s="185" t="s">
        <v>205</v>
      </c>
      <c r="E73" s="186">
        <v>0.02</v>
      </c>
      <c r="F73" s="185" t="s">
        <v>356</v>
      </c>
      <c r="G73" s="185" t="s">
        <v>152</v>
      </c>
      <c r="H73" s="186"/>
      <c r="I73" s="235"/>
      <c r="J73" s="235"/>
      <c r="K73" s="186"/>
      <c r="L73" s="186"/>
      <c r="M73" s="185" t="s">
        <v>119</v>
      </c>
    </row>
    <row r="74" spans="1:13" s="152" customFormat="1" ht="25.5">
      <c r="A74" s="186">
        <v>70</v>
      </c>
      <c r="B74" s="344"/>
      <c r="C74" s="186" t="s">
        <v>357</v>
      </c>
      <c r="D74" s="185" t="s">
        <v>205</v>
      </c>
      <c r="E74" s="186">
        <v>0.05</v>
      </c>
      <c r="F74" s="185" t="s">
        <v>329</v>
      </c>
      <c r="G74" s="185" t="s">
        <v>152</v>
      </c>
      <c r="H74" s="186"/>
      <c r="I74" s="235"/>
      <c r="J74" s="235"/>
      <c r="K74" s="186"/>
      <c r="L74" s="186"/>
      <c r="M74" s="185" t="s">
        <v>119</v>
      </c>
    </row>
    <row r="75" spans="1:13" s="152" customFormat="1" ht="25.5">
      <c r="A75" s="186">
        <v>71</v>
      </c>
      <c r="B75" s="344"/>
      <c r="C75" s="186" t="s">
        <v>357</v>
      </c>
      <c r="D75" s="185" t="s">
        <v>205</v>
      </c>
      <c r="E75" s="186">
        <v>0.05</v>
      </c>
      <c r="F75" s="185" t="s">
        <v>245</v>
      </c>
      <c r="G75" s="185" t="s">
        <v>152</v>
      </c>
      <c r="H75" s="186"/>
      <c r="I75" s="235"/>
      <c r="J75" s="235"/>
      <c r="K75" s="186"/>
      <c r="L75" s="186"/>
      <c r="M75" s="185" t="s">
        <v>119</v>
      </c>
    </row>
    <row r="76" spans="1:13" s="97" customFormat="1" ht="25.5">
      <c r="A76" s="186">
        <v>72</v>
      </c>
      <c r="B76" s="343"/>
      <c r="C76" s="185" t="s">
        <v>430</v>
      </c>
      <c r="D76" s="185" t="s">
        <v>299</v>
      </c>
      <c r="E76" s="186">
        <v>1</v>
      </c>
      <c r="F76" s="185" t="s">
        <v>431</v>
      </c>
      <c r="G76" s="185" t="s">
        <v>182</v>
      </c>
      <c r="H76" s="186"/>
      <c r="I76" s="235"/>
      <c r="J76" s="235"/>
      <c r="K76" s="186"/>
      <c r="L76" s="186"/>
      <c r="M76" s="346" t="s">
        <v>519</v>
      </c>
    </row>
    <row r="77" spans="1:13" s="97" customFormat="1" ht="25.5">
      <c r="A77" s="186">
        <v>73</v>
      </c>
      <c r="B77" s="344"/>
      <c r="C77" s="185" t="s">
        <v>432</v>
      </c>
      <c r="D77" s="185" t="s">
        <v>299</v>
      </c>
      <c r="E77" s="186">
        <v>0.03</v>
      </c>
      <c r="F77" s="185" t="s">
        <v>433</v>
      </c>
      <c r="G77" s="185" t="s">
        <v>151</v>
      </c>
      <c r="H77" s="186"/>
      <c r="I77" s="235"/>
      <c r="J77" s="235"/>
      <c r="K77" s="186"/>
      <c r="L77" s="186"/>
      <c r="M77" s="346"/>
    </row>
    <row r="78" spans="1:13" s="97" customFormat="1" ht="25.5">
      <c r="A78" s="186">
        <v>74</v>
      </c>
      <c r="B78" s="344"/>
      <c r="C78" s="185" t="s">
        <v>432</v>
      </c>
      <c r="D78" s="185" t="s">
        <v>434</v>
      </c>
      <c r="E78" s="186">
        <v>0.03</v>
      </c>
      <c r="F78" s="185" t="s">
        <v>435</v>
      </c>
      <c r="G78" s="185" t="s">
        <v>151</v>
      </c>
      <c r="H78" s="186"/>
      <c r="I78" s="235"/>
      <c r="J78" s="235"/>
      <c r="K78" s="186"/>
      <c r="L78" s="186"/>
      <c r="M78" s="346"/>
    </row>
    <row r="79" spans="1:13" s="97" customFormat="1" ht="25.5" customHeight="1">
      <c r="A79" s="186">
        <v>75</v>
      </c>
      <c r="B79" s="344"/>
      <c r="C79" s="185" t="s">
        <v>432</v>
      </c>
      <c r="D79" s="185" t="s">
        <v>428</v>
      </c>
      <c r="E79" s="186">
        <v>0.15</v>
      </c>
      <c r="F79" s="190" t="s">
        <v>436</v>
      </c>
      <c r="G79" s="190" t="s">
        <v>151</v>
      </c>
      <c r="H79" s="186"/>
      <c r="I79" s="235"/>
      <c r="J79" s="235"/>
      <c r="K79" s="186"/>
      <c r="L79" s="186"/>
      <c r="M79" s="346"/>
    </row>
    <row r="80" spans="1:13" s="97" customFormat="1" ht="25.5" customHeight="1">
      <c r="A80" s="186">
        <v>76</v>
      </c>
      <c r="B80" s="344"/>
      <c r="C80" s="185" t="s">
        <v>432</v>
      </c>
      <c r="D80" s="185" t="s">
        <v>428</v>
      </c>
      <c r="E80" s="186">
        <v>0.15</v>
      </c>
      <c r="F80" s="185" t="s">
        <v>436</v>
      </c>
      <c r="G80" s="185" t="s">
        <v>151</v>
      </c>
      <c r="H80" s="186"/>
      <c r="I80" s="235"/>
      <c r="J80" s="235"/>
      <c r="K80" s="186"/>
      <c r="L80" s="186"/>
      <c r="M80" s="346"/>
    </row>
    <row r="81" spans="1:13" s="288" customFormat="1" ht="25.5" customHeight="1">
      <c r="A81" s="186">
        <v>77</v>
      </c>
      <c r="B81" s="344"/>
      <c r="C81" s="287" t="s">
        <v>463</v>
      </c>
      <c r="D81" s="287" t="s">
        <v>434</v>
      </c>
      <c r="E81" s="286">
        <v>0.05</v>
      </c>
      <c r="F81" s="287" t="s">
        <v>334</v>
      </c>
      <c r="G81" s="287" t="s">
        <v>534</v>
      </c>
      <c r="H81" s="286"/>
      <c r="I81" s="235"/>
      <c r="J81" s="235"/>
      <c r="K81" s="286"/>
      <c r="L81" s="286"/>
      <c r="M81" s="346"/>
    </row>
    <row r="82" spans="1:13" s="97" customFormat="1" ht="25.5">
      <c r="A82" s="186">
        <v>78</v>
      </c>
      <c r="B82" s="344"/>
      <c r="C82" s="185" t="s">
        <v>437</v>
      </c>
      <c r="D82" s="185" t="s">
        <v>428</v>
      </c>
      <c r="E82" s="186">
        <v>0.3</v>
      </c>
      <c r="F82" s="185" t="s">
        <v>438</v>
      </c>
      <c r="G82" s="185" t="s">
        <v>439</v>
      </c>
      <c r="H82" s="186"/>
      <c r="I82" s="235"/>
      <c r="J82" s="235"/>
      <c r="K82" s="186"/>
      <c r="L82" s="186"/>
      <c r="M82" s="346"/>
    </row>
    <row r="83" spans="1:13" s="97" customFormat="1" ht="25.5">
      <c r="A83" s="186">
        <v>79</v>
      </c>
      <c r="B83" s="344"/>
      <c r="C83" s="185" t="s">
        <v>440</v>
      </c>
      <c r="D83" s="185" t="s">
        <v>299</v>
      </c>
      <c r="E83" s="186">
        <v>0.07</v>
      </c>
      <c r="F83" s="185" t="s">
        <v>441</v>
      </c>
      <c r="G83" s="185" t="s">
        <v>151</v>
      </c>
      <c r="H83" s="186"/>
      <c r="I83" s="235"/>
      <c r="J83" s="235"/>
      <c r="K83" s="186"/>
      <c r="L83" s="186"/>
      <c r="M83" s="346"/>
    </row>
    <row r="84" spans="1:13" s="97" customFormat="1" ht="25.5">
      <c r="A84" s="186">
        <v>80</v>
      </c>
      <c r="B84" s="344"/>
      <c r="C84" s="185" t="s">
        <v>440</v>
      </c>
      <c r="D84" s="185" t="s">
        <v>531</v>
      </c>
      <c r="E84" s="186">
        <v>0.08</v>
      </c>
      <c r="F84" s="185" t="s">
        <v>492</v>
      </c>
      <c r="G84" s="185" t="s">
        <v>151</v>
      </c>
      <c r="H84" s="186"/>
      <c r="I84" s="235"/>
      <c r="J84" s="235"/>
      <c r="K84" s="186"/>
      <c r="L84" s="186"/>
      <c r="M84" s="346"/>
    </row>
    <row r="85" spans="1:13" s="97" customFormat="1" ht="27" customHeight="1">
      <c r="A85" s="186">
        <v>81</v>
      </c>
      <c r="B85" s="344"/>
      <c r="C85" s="185" t="s">
        <v>487</v>
      </c>
      <c r="D85" s="185" t="s">
        <v>204</v>
      </c>
      <c r="E85" s="186">
        <v>0.15</v>
      </c>
      <c r="F85" s="185" t="s">
        <v>526</v>
      </c>
      <c r="G85" s="185" t="s">
        <v>151</v>
      </c>
      <c r="H85" s="186"/>
      <c r="I85" s="235"/>
      <c r="J85" s="235"/>
      <c r="K85" s="186"/>
      <c r="L85" s="186"/>
      <c r="M85" s="346"/>
    </row>
    <row r="86" spans="1:13" s="97" customFormat="1" ht="27" customHeight="1">
      <c r="A86" s="186">
        <v>82</v>
      </c>
      <c r="B86" s="344"/>
      <c r="C86" s="185" t="s">
        <v>545</v>
      </c>
      <c r="D86" s="185" t="s">
        <v>299</v>
      </c>
      <c r="E86" s="186">
        <v>0.04</v>
      </c>
      <c r="F86" s="185" t="s">
        <v>546</v>
      </c>
      <c r="G86" s="185" t="s">
        <v>151</v>
      </c>
      <c r="H86" s="186"/>
      <c r="I86" s="235"/>
      <c r="J86" s="235"/>
      <c r="K86" s="186"/>
      <c r="L86" s="186"/>
      <c r="M86" s="346"/>
    </row>
    <row r="87" spans="1:13" s="97" customFormat="1" ht="25.5">
      <c r="A87" s="186">
        <v>83</v>
      </c>
      <c r="B87" s="344"/>
      <c r="C87" s="185" t="s">
        <v>491</v>
      </c>
      <c r="D87" s="185" t="s">
        <v>434</v>
      </c>
      <c r="E87" s="186">
        <v>0.1</v>
      </c>
      <c r="F87" s="185" t="s">
        <v>492</v>
      </c>
      <c r="G87" s="185" t="s">
        <v>151</v>
      </c>
      <c r="H87" s="186"/>
      <c r="I87" s="235"/>
      <c r="J87" s="235"/>
      <c r="K87" s="186"/>
      <c r="L87" s="186"/>
      <c r="M87" s="346"/>
    </row>
    <row r="88" spans="1:13" s="97" customFormat="1" ht="25.5">
      <c r="A88" s="186">
        <v>84</v>
      </c>
      <c r="B88" s="344"/>
      <c r="C88" s="185" t="s">
        <v>520</v>
      </c>
      <c r="D88" s="185" t="s">
        <v>299</v>
      </c>
      <c r="E88" s="186">
        <v>0.1</v>
      </c>
      <c r="F88" s="192" t="s">
        <v>442</v>
      </c>
      <c r="G88" s="185" t="s">
        <v>151</v>
      </c>
      <c r="H88" s="186"/>
      <c r="I88" s="235"/>
      <c r="J88" s="235"/>
      <c r="K88" s="186"/>
      <c r="L88" s="186"/>
      <c r="M88" s="346"/>
    </row>
    <row r="89" spans="1:13" s="97" customFormat="1" ht="25.5">
      <c r="A89" s="186">
        <v>85</v>
      </c>
      <c r="B89" s="344"/>
      <c r="C89" s="185" t="s">
        <v>443</v>
      </c>
      <c r="D89" s="185" t="s">
        <v>434</v>
      </c>
      <c r="E89" s="186">
        <v>0.04</v>
      </c>
      <c r="F89" s="185" t="s">
        <v>492</v>
      </c>
      <c r="G89" s="185" t="s">
        <v>439</v>
      </c>
      <c r="H89" s="186"/>
      <c r="I89" s="235"/>
      <c r="J89" s="235"/>
      <c r="K89" s="186"/>
      <c r="L89" s="186"/>
      <c r="M89" s="346"/>
    </row>
    <row r="90" spans="1:13" s="97" customFormat="1" ht="30.75" customHeight="1">
      <c r="A90" s="186">
        <v>86</v>
      </c>
      <c r="B90" s="344"/>
      <c r="C90" s="185" t="s">
        <v>444</v>
      </c>
      <c r="D90" s="185" t="s">
        <v>299</v>
      </c>
      <c r="E90" s="186">
        <v>0.5</v>
      </c>
      <c r="F90" s="185" t="s">
        <v>527</v>
      </c>
      <c r="G90" s="185" t="s">
        <v>151</v>
      </c>
      <c r="H90" s="186"/>
      <c r="I90" s="235"/>
      <c r="J90" s="235"/>
      <c r="K90" s="186"/>
      <c r="L90" s="186"/>
      <c r="M90" s="346"/>
    </row>
    <row r="91" spans="1:13" s="202" customFormat="1" ht="26.25" customHeight="1">
      <c r="A91" s="186">
        <v>87</v>
      </c>
      <c r="B91" s="344"/>
      <c r="C91" s="185" t="s">
        <v>529</v>
      </c>
      <c r="D91" s="185" t="s">
        <v>494</v>
      </c>
      <c r="E91" s="186">
        <v>0.2</v>
      </c>
      <c r="F91" s="185" t="s">
        <v>495</v>
      </c>
      <c r="G91" s="185" t="s">
        <v>182</v>
      </c>
      <c r="H91" s="186"/>
      <c r="I91" s="235"/>
      <c r="J91" s="235"/>
      <c r="K91" s="186"/>
      <c r="L91" s="186"/>
      <c r="M91" s="346"/>
    </row>
    <row r="92" spans="1:13" s="202" customFormat="1" ht="25.5" customHeight="1">
      <c r="A92" s="186">
        <v>88</v>
      </c>
      <c r="B92" s="344"/>
      <c r="C92" s="185" t="s">
        <v>529</v>
      </c>
      <c r="D92" s="185" t="s">
        <v>494</v>
      </c>
      <c r="E92" s="186">
        <v>0.2</v>
      </c>
      <c r="F92" s="185" t="s">
        <v>495</v>
      </c>
      <c r="G92" s="185" t="s">
        <v>182</v>
      </c>
      <c r="H92" s="186"/>
      <c r="I92" s="235"/>
      <c r="J92" s="235"/>
      <c r="K92" s="186"/>
      <c r="L92" s="186"/>
      <c r="M92" s="346"/>
    </row>
    <row r="93" spans="1:13" s="202" customFormat="1" ht="37.5" customHeight="1">
      <c r="A93" s="186">
        <v>89</v>
      </c>
      <c r="B93" s="344"/>
      <c r="C93" s="185" t="s">
        <v>529</v>
      </c>
      <c r="D93" s="185" t="s">
        <v>204</v>
      </c>
      <c r="E93" s="186">
        <v>0.5</v>
      </c>
      <c r="F93" s="185" t="s">
        <v>496</v>
      </c>
      <c r="G93" s="185" t="s">
        <v>182</v>
      </c>
      <c r="H93" s="186"/>
      <c r="I93" s="235"/>
      <c r="J93" s="235"/>
      <c r="K93" s="186"/>
      <c r="L93" s="186"/>
      <c r="M93" s="346"/>
    </row>
    <row r="94" spans="1:13" s="202" customFormat="1" ht="27.75" customHeight="1">
      <c r="A94" s="186">
        <v>90</v>
      </c>
      <c r="B94" s="344"/>
      <c r="C94" s="185" t="s">
        <v>529</v>
      </c>
      <c r="D94" s="185" t="s">
        <v>494</v>
      </c>
      <c r="E94" s="186">
        <v>0.1</v>
      </c>
      <c r="F94" s="185" t="s">
        <v>497</v>
      </c>
      <c r="G94" s="185" t="s">
        <v>182</v>
      </c>
      <c r="H94" s="186"/>
      <c r="I94" s="235"/>
      <c r="J94" s="235"/>
      <c r="K94" s="186"/>
      <c r="L94" s="186"/>
      <c r="M94" s="346"/>
    </row>
    <row r="95" spans="1:13" s="202" customFormat="1" ht="25.5" customHeight="1">
      <c r="A95" s="186">
        <v>91</v>
      </c>
      <c r="B95" s="344"/>
      <c r="C95" s="185" t="s">
        <v>521</v>
      </c>
      <c r="D95" s="185" t="s">
        <v>486</v>
      </c>
      <c r="E95" s="186">
        <v>0.04</v>
      </c>
      <c r="F95" s="185" t="s">
        <v>484</v>
      </c>
      <c r="G95" s="185" t="s">
        <v>182</v>
      </c>
      <c r="H95" s="186"/>
      <c r="I95" s="235"/>
      <c r="J95" s="235"/>
      <c r="K95" s="186"/>
      <c r="L95" s="186"/>
      <c r="M95" s="346"/>
    </row>
    <row r="96" spans="1:13" s="202" customFormat="1" ht="25.5">
      <c r="A96" s="186">
        <v>92</v>
      </c>
      <c r="B96" s="344"/>
      <c r="C96" s="185" t="s">
        <v>493</v>
      </c>
      <c r="D96" s="185" t="s">
        <v>434</v>
      </c>
      <c r="E96" s="186">
        <v>0.1</v>
      </c>
      <c r="F96" s="185" t="s">
        <v>484</v>
      </c>
      <c r="G96" s="185" t="s">
        <v>439</v>
      </c>
      <c r="H96" s="186"/>
      <c r="I96" s="235"/>
      <c r="J96" s="235"/>
      <c r="K96" s="186"/>
      <c r="L96" s="186"/>
      <c r="M96" s="346"/>
    </row>
    <row r="97" spans="1:13" s="202" customFormat="1" ht="24.75" customHeight="1">
      <c r="A97" s="186">
        <v>93</v>
      </c>
      <c r="B97" s="344"/>
      <c r="C97" s="185" t="s">
        <v>493</v>
      </c>
      <c r="D97" s="185" t="s">
        <v>434</v>
      </c>
      <c r="E97" s="186">
        <v>0.1</v>
      </c>
      <c r="F97" s="185" t="s">
        <v>484</v>
      </c>
      <c r="G97" s="185" t="s">
        <v>439</v>
      </c>
      <c r="H97" s="186"/>
      <c r="I97" s="235"/>
      <c r="J97" s="235"/>
      <c r="K97" s="186"/>
      <c r="L97" s="186"/>
      <c r="M97" s="346"/>
    </row>
    <row r="98" spans="1:13" s="97" customFormat="1" ht="30.75" customHeight="1">
      <c r="A98" s="186">
        <v>94</v>
      </c>
      <c r="B98" s="344"/>
      <c r="C98" s="185" t="s">
        <v>445</v>
      </c>
      <c r="D98" s="185" t="s">
        <v>428</v>
      </c>
      <c r="E98" s="186">
        <v>1</v>
      </c>
      <c r="F98" s="185" t="s">
        <v>446</v>
      </c>
      <c r="G98" s="185" t="s">
        <v>429</v>
      </c>
      <c r="H98" s="186"/>
      <c r="I98" s="235"/>
      <c r="J98" s="235"/>
      <c r="K98" s="186"/>
      <c r="L98" s="186"/>
      <c r="M98" s="346"/>
    </row>
    <row r="99" spans="1:13" s="97" customFormat="1" ht="25.5">
      <c r="A99" s="186">
        <v>95</v>
      </c>
      <c r="B99" s="344"/>
      <c r="C99" s="185" t="s">
        <v>445</v>
      </c>
      <c r="D99" s="185" t="s">
        <v>428</v>
      </c>
      <c r="E99" s="186">
        <v>1</v>
      </c>
      <c r="F99" s="185" t="s">
        <v>446</v>
      </c>
      <c r="G99" s="185" t="s">
        <v>429</v>
      </c>
      <c r="H99" s="186"/>
      <c r="I99" s="235"/>
      <c r="J99" s="235"/>
      <c r="K99" s="186"/>
      <c r="L99" s="186"/>
      <c r="M99" s="346"/>
    </row>
    <row r="100" spans="1:13" s="97" customFormat="1" ht="36.75" customHeight="1">
      <c r="A100" s="186">
        <v>96</v>
      </c>
      <c r="B100" s="344"/>
      <c r="C100" s="185" t="s">
        <v>543</v>
      </c>
      <c r="D100" s="185" t="s">
        <v>299</v>
      </c>
      <c r="E100" s="186">
        <v>0.2</v>
      </c>
      <c r="F100" s="185" t="s">
        <v>547</v>
      </c>
      <c r="G100" s="185"/>
      <c r="H100" s="186"/>
      <c r="I100" s="235"/>
      <c r="J100" s="235"/>
      <c r="K100" s="186"/>
      <c r="L100" s="186"/>
      <c r="M100" s="346"/>
    </row>
    <row r="101" spans="1:13" s="97" customFormat="1" ht="25.5">
      <c r="A101" s="186">
        <v>97</v>
      </c>
      <c r="B101" s="344"/>
      <c r="C101" s="185" t="s">
        <v>445</v>
      </c>
      <c r="D101" s="185" t="s">
        <v>428</v>
      </c>
      <c r="E101" s="186">
        <v>1</v>
      </c>
      <c r="F101" s="185" t="s">
        <v>446</v>
      </c>
      <c r="G101" s="185" t="s">
        <v>429</v>
      </c>
      <c r="H101" s="186"/>
      <c r="I101" s="235"/>
      <c r="J101" s="235"/>
      <c r="K101" s="186"/>
      <c r="L101" s="186"/>
      <c r="M101" s="346"/>
    </row>
    <row r="102" spans="1:13" s="97" customFormat="1" ht="25.5">
      <c r="A102" s="186">
        <v>98</v>
      </c>
      <c r="B102" s="344"/>
      <c r="C102" s="185" t="s">
        <v>528</v>
      </c>
      <c r="D102" s="185" t="s">
        <v>299</v>
      </c>
      <c r="E102" s="186">
        <v>5</v>
      </c>
      <c r="F102" s="185" t="s">
        <v>522</v>
      </c>
      <c r="G102" s="185" t="s">
        <v>429</v>
      </c>
      <c r="H102" s="186"/>
      <c r="I102" s="235"/>
      <c r="J102" s="235"/>
      <c r="K102" s="186"/>
      <c r="L102" s="186"/>
      <c r="M102" s="346"/>
    </row>
    <row r="103" spans="1:13" s="97" customFormat="1" ht="25.5">
      <c r="A103" s="186">
        <v>99</v>
      </c>
      <c r="B103" s="344"/>
      <c r="C103" s="185" t="s">
        <v>447</v>
      </c>
      <c r="D103" s="185" t="s">
        <v>299</v>
      </c>
      <c r="E103" s="186">
        <v>6</v>
      </c>
      <c r="F103" s="185" t="s">
        <v>448</v>
      </c>
      <c r="G103" s="185" t="s">
        <v>429</v>
      </c>
      <c r="H103" s="186"/>
      <c r="I103" s="235"/>
      <c r="J103" s="235"/>
      <c r="K103" s="186"/>
      <c r="L103" s="186"/>
      <c r="M103" s="346"/>
    </row>
    <row r="104" spans="1:13" s="97" customFormat="1" ht="25.5" customHeight="1">
      <c r="A104" s="186">
        <v>100</v>
      </c>
      <c r="B104" s="344"/>
      <c r="C104" s="185" t="s">
        <v>449</v>
      </c>
      <c r="D104" s="185" t="s">
        <v>485</v>
      </c>
      <c r="E104" s="186">
        <v>0.1</v>
      </c>
      <c r="F104" s="185" t="s">
        <v>450</v>
      </c>
      <c r="G104" s="185" t="s">
        <v>182</v>
      </c>
      <c r="H104" s="186"/>
      <c r="I104" s="235"/>
      <c r="J104" s="235"/>
      <c r="K104" s="186"/>
      <c r="L104" s="186"/>
      <c r="M104" s="346"/>
    </row>
    <row r="105" spans="1:13" s="99" customFormat="1" ht="15" customHeight="1">
      <c r="A105" s="342" t="s">
        <v>8</v>
      </c>
      <c r="B105" s="342"/>
      <c r="C105" s="342"/>
      <c r="D105" s="342"/>
      <c r="E105" s="257">
        <v>110.87</v>
      </c>
      <c r="F105" s="258"/>
      <c r="G105" s="234"/>
      <c r="H105" s="234"/>
      <c r="I105" s="234"/>
      <c r="J105" s="234"/>
      <c r="K105" s="234"/>
      <c r="L105" s="234"/>
      <c r="M105" s="234"/>
    </row>
    <row r="107" ht="12.75">
      <c r="E107" s="98"/>
    </row>
    <row r="109" spans="1:20" s="25" customFormat="1" ht="15">
      <c r="A109" s="86"/>
      <c r="B109" s="121"/>
      <c r="C109" s="86"/>
      <c r="D109" s="122" t="s">
        <v>103</v>
      </c>
      <c r="E109" s="122"/>
      <c r="F109" s="122"/>
      <c r="G109" s="122"/>
      <c r="H109" s="122"/>
      <c r="I109" s="122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</sheetData>
  <sheetProtection/>
  <mergeCells count="32">
    <mergeCell ref="B63:B69"/>
    <mergeCell ref="B19:B20"/>
    <mergeCell ref="B40:B41"/>
    <mergeCell ref="B21:B22"/>
    <mergeCell ref="B42:B45"/>
    <mergeCell ref="B34:B35"/>
    <mergeCell ref="M76:M104"/>
    <mergeCell ref="B76:B104"/>
    <mergeCell ref="B31:B33"/>
    <mergeCell ref="B46:B53"/>
    <mergeCell ref="B36:B38"/>
    <mergeCell ref="H3:K3"/>
    <mergeCell ref="C3:C4"/>
    <mergeCell ref="L3:L4"/>
    <mergeCell ref="G3:G4"/>
    <mergeCell ref="B23:B28"/>
    <mergeCell ref="A105:D105"/>
    <mergeCell ref="B70:B75"/>
    <mergeCell ref="B58:B62"/>
    <mergeCell ref="B29:B30"/>
    <mergeCell ref="F3:F4"/>
    <mergeCell ref="D3:D4"/>
    <mergeCell ref="B5:B8"/>
    <mergeCell ref="B9:B11"/>
    <mergeCell ref="B12:B18"/>
    <mergeCell ref="B54:B57"/>
    <mergeCell ref="A1:M1"/>
    <mergeCell ref="M3:M4"/>
    <mergeCell ref="A2:M2"/>
    <mergeCell ref="A3:A4"/>
    <mergeCell ref="E3:E4"/>
    <mergeCell ref="B3:B4"/>
  </mergeCells>
  <printOptions/>
  <pageMargins left="0.35" right="0.19" top="1" bottom="0.17" header="0.31" footer="0.17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7"/>
  <sheetViews>
    <sheetView zoomScalePageLayoutView="0" workbookViewId="0" topLeftCell="A19">
      <selection activeCell="B56" sqref="B56"/>
    </sheetView>
  </sheetViews>
  <sheetFormatPr defaultColWidth="9.140625" defaultRowHeight="15"/>
  <cols>
    <col min="1" max="1" width="5.00390625" style="280" customWidth="1"/>
    <col min="2" max="2" width="12.8515625" style="281" customWidth="1"/>
    <col min="3" max="3" width="28.8515625" style="267" customWidth="1"/>
    <col min="4" max="4" width="15.7109375" style="267" customWidth="1"/>
    <col min="5" max="5" width="8.57421875" style="267" customWidth="1"/>
    <col min="6" max="6" width="14.28125" style="267" customWidth="1"/>
    <col min="7" max="18" width="3.28125" style="267" customWidth="1"/>
    <col min="19" max="19" width="10.8515625" style="267" customWidth="1"/>
    <col min="20" max="20" width="11.00390625" style="267" customWidth="1"/>
    <col min="21" max="16384" width="9.140625" style="267" customWidth="1"/>
  </cols>
  <sheetData>
    <row r="2" spans="1:20" ht="15" customHeight="1">
      <c r="A2" s="338" t="s">
        <v>70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</row>
    <row r="3" spans="1:20" ht="18" customHeight="1">
      <c r="A3" s="356" t="s">
        <v>538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</row>
    <row r="4" spans="1:20" ht="14.25" customHeight="1">
      <c r="A4" s="306" t="s">
        <v>20</v>
      </c>
      <c r="B4" s="306" t="s">
        <v>71</v>
      </c>
      <c r="C4" s="306" t="s">
        <v>23</v>
      </c>
      <c r="D4" s="306" t="s">
        <v>84</v>
      </c>
      <c r="E4" s="306" t="s">
        <v>123</v>
      </c>
      <c r="F4" s="306" t="s">
        <v>18</v>
      </c>
      <c r="G4" s="306" t="s">
        <v>73</v>
      </c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 t="s">
        <v>17</v>
      </c>
      <c r="T4" s="306" t="s">
        <v>74</v>
      </c>
    </row>
    <row r="5" spans="1:23" ht="12.75">
      <c r="A5" s="306"/>
      <c r="B5" s="306"/>
      <c r="C5" s="306"/>
      <c r="D5" s="306"/>
      <c r="E5" s="306"/>
      <c r="F5" s="306"/>
      <c r="G5" s="357" t="s">
        <v>5</v>
      </c>
      <c r="H5" s="358"/>
      <c r="I5" s="359"/>
      <c r="J5" s="306" t="s">
        <v>6</v>
      </c>
      <c r="K5" s="306"/>
      <c r="L5" s="306"/>
      <c r="M5" s="306" t="s">
        <v>7</v>
      </c>
      <c r="N5" s="306"/>
      <c r="O5" s="306"/>
      <c r="P5" s="306" t="s">
        <v>4</v>
      </c>
      <c r="Q5" s="306"/>
      <c r="R5" s="306"/>
      <c r="S5" s="306"/>
      <c r="T5" s="306"/>
      <c r="W5" s="268"/>
    </row>
    <row r="6" spans="1:24" s="269" customFormat="1" ht="26.25" customHeight="1">
      <c r="A6" s="306"/>
      <c r="B6" s="306"/>
      <c r="C6" s="306"/>
      <c r="D6" s="306"/>
      <c r="E6" s="306"/>
      <c r="F6" s="306"/>
      <c r="G6" s="261">
        <v>1</v>
      </c>
      <c r="H6" s="261">
        <v>2</v>
      </c>
      <c r="I6" s="261">
        <v>3</v>
      </c>
      <c r="J6" s="261">
        <v>4</v>
      </c>
      <c r="K6" s="261">
        <v>5</v>
      </c>
      <c r="L6" s="261">
        <v>6</v>
      </c>
      <c r="M6" s="261">
        <v>7</v>
      </c>
      <c r="N6" s="261">
        <v>8</v>
      </c>
      <c r="O6" s="261">
        <v>9</v>
      </c>
      <c r="P6" s="261">
        <v>10</v>
      </c>
      <c r="Q6" s="261">
        <v>11</v>
      </c>
      <c r="R6" s="261">
        <v>12</v>
      </c>
      <c r="S6" s="306"/>
      <c r="T6" s="306"/>
      <c r="V6" s="270"/>
      <c r="W6" s="268"/>
      <c r="X6" s="270"/>
    </row>
    <row r="7" spans="1:24" s="269" customFormat="1" ht="32.25" customHeight="1">
      <c r="A7" s="190">
        <v>1</v>
      </c>
      <c r="B7" s="185" t="s">
        <v>31</v>
      </c>
      <c r="C7" s="199" t="s">
        <v>262</v>
      </c>
      <c r="D7" s="185" t="s">
        <v>126</v>
      </c>
      <c r="E7" s="185">
        <v>1</v>
      </c>
      <c r="F7" s="185" t="s">
        <v>136</v>
      </c>
      <c r="G7" s="185"/>
      <c r="H7" s="185"/>
      <c r="I7" s="261"/>
      <c r="J7" s="236"/>
      <c r="K7" s="236"/>
      <c r="L7" s="236"/>
      <c r="M7" s="236"/>
      <c r="N7" s="236"/>
      <c r="O7" s="261"/>
      <c r="P7" s="261"/>
      <c r="Q7" s="261"/>
      <c r="R7" s="261"/>
      <c r="S7" s="261"/>
      <c r="T7" s="347" t="s">
        <v>119</v>
      </c>
      <c r="V7" s="270"/>
      <c r="W7" s="268"/>
      <c r="X7" s="270"/>
    </row>
    <row r="8" spans="1:24" s="269" customFormat="1" ht="33" customHeight="1">
      <c r="A8" s="190">
        <v>2</v>
      </c>
      <c r="B8" s="350" t="s">
        <v>39</v>
      </c>
      <c r="C8" s="199" t="s">
        <v>286</v>
      </c>
      <c r="D8" s="185" t="s">
        <v>126</v>
      </c>
      <c r="E8" s="185">
        <v>1.5</v>
      </c>
      <c r="F8" s="185" t="s">
        <v>136</v>
      </c>
      <c r="G8" s="185"/>
      <c r="H8" s="185"/>
      <c r="I8" s="261"/>
      <c r="J8" s="236"/>
      <c r="K8" s="236"/>
      <c r="L8" s="236"/>
      <c r="M8" s="236"/>
      <c r="N8" s="236"/>
      <c r="O8" s="261"/>
      <c r="P8" s="261"/>
      <c r="Q8" s="261"/>
      <c r="R8" s="261"/>
      <c r="S8" s="261"/>
      <c r="T8" s="348"/>
      <c r="V8" s="270"/>
      <c r="W8" s="268"/>
      <c r="X8" s="270"/>
    </row>
    <row r="9" spans="1:24" s="269" customFormat="1" ht="34.5" customHeight="1">
      <c r="A9" s="190">
        <v>3</v>
      </c>
      <c r="B9" s="351"/>
      <c r="C9" s="199" t="s">
        <v>287</v>
      </c>
      <c r="D9" s="185" t="s">
        <v>126</v>
      </c>
      <c r="E9" s="185">
        <v>0.5</v>
      </c>
      <c r="F9" s="185" t="s">
        <v>136</v>
      </c>
      <c r="G9" s="185"/>
      <c r="H9" s="185"/>
      <c r="I9" s="261"/>
      <c r="J9" s="236"/>
      <c r="K9" s="236"/>
      <c r="L9" s="236"/>
      <c r="M9" s="236"/>
      <c r="N9" s="236"/>
      <c r="O9" s="261"/>
      <c r="P9" s="261"/>
      <c r="Q9" s="261"/>
      <c r="R9" s="261"/>
      <c r="S9" s="261"/>
      <c r="T9" s="348"/>
      <c r="V9" s="270"/>
      <c r="W9" s="268"/>
      <c r="X9" s="270"/>
    </row>
    <row r="10" spans="1:24" s="269" customFormat="1" ht="33" customHeight="1">
      <c r="A10" s="185">
        <v>4</v>
      </c>
      <c r="B10" s="350" t="s">
        <v>32</v>
      </c>
      <c r="C10" s="199" t="s">
        <v>523</v>
      </c>
      <c r="D10" s="185" t="s">
        <v>126</v>
      </c>
      <c r="E10" s="185">
        <v>1</v>
      </c>
      <c r="F10" s="185" t="s">
        <v>136</v>
      </c>
      <c r="G10" s="185"/>
      <c r="H10" s="185"/>
      <c r="I10" s="261"/>
      <c r="J10" s="236"/>
      <c r="K10" s="236"/>
      <c r="L10" s="236"/>
      <c r="M10" s="236"/>
      <c r="N10" s="236"/>
      <c r="O10" s="261"/>
      <c r="P10" s="261"/>
      <c r="Q10" s="261"/>
      <c r="R10" s="261"/>
      <c r="S10" s="261"/>
      <c r="T10" s="348"/>
      <c r="V10" s="270"/>
      <c r="W10" s="268"/>
      <c r="X10" s="270"/>
    </row>
    <row r="11" spans="1:24" s="269" customFormat="1" ht="31.5" customHeight="1">
      <c r="A11" s="185">
        <v>5</v>
      </c>
      <c r="B11" s="351"/>
      <c r="C11" s="199" t="s">
        <v>498</v>
      </c>
      <c r="D11" s="185" t="s">
        <v>126</v>
      </c>
      <c r="E11" s="185">
        <v>1</v>
      </c>
      <c r="F11" s="185" t="s">
        <v>136</v>
      </c>
      <c r="G11" s="185"/>
      <c r="H11" s="185"/>
      <c r="I11" s="162"/>
      <c r="J11" s="236"/>
      <c r="K11" s="236"/>
      <c r="L11" s="236"/>
      <c r="M11" s="236"/>
      <c r="N11" s="236"/>
      <c r="O11" s="162"/>
      <c r="P11" s="162"/>
      <c r="Q11" s="162"/>
      <c r="R11" s="162"/>
      <c r="S11" s="162"/>
      <c r="T11" s="348"/>
      <c r="V11" s="270"/>
      <c r="W11" s="271"/>
      <c r="X11" s="270"/>
    </row>
    <row r="12" spans="1:24" s="272" customFormat="1" ht="33" customHeight="1">
      <c r="A12" s="190">
        <v>6</v>
      </c>
      <c r="B12" s="344" t="s">
        <v>35</v>
      </c>
      <c r="C12" s="199" t="s">
        <v>499</v>
      </c>
      <c r="D12" s="185" t="s">
        <v>126</v>
      </c>
      <c r="E12" s="186">
        <v>1</v>
      </c>
      <c r="F12" s="185" t="s">
        <v>136</v>
      </c>
      <c r="G12" s="185"/>
      <c r="H12" s="185"/>
      <c r="I12" s="264"/>
      <c r="J12" s="236"/>
      <c r="K12" s="236"/>
      <c r="L12" s="236"/>
      <c r="M12" s="236"/>
      <c r="N12" s="236"/>
      <c r="O12" s="264"/>
      <c r="P12" s="261"/>
      <c r="Q12" s="261"/>
      <c r="R12" s="261"/>
      <c r="S12" s="261"/>
      <c r="T12" s="348"/>
      <c r="V12" s="273"/>
      <c r="W12" s="268"/>
      <c r="X12" s="273"/>
    </row>
    <row r="13" spans="1:24" s="272" customFormat="1" ht="33" customHeight="1">
      <c r="A13" s="190">
        <v>7</v>
      </c>
      <c r="B13" s="344"/>
      <c r="C13" s="199" t="s">
        <v>500</v>
      </c>
      <c r="D13" s="185" t="s">
        <v>126</v>
      </c>
      <c r="E13" s="186">
        <v>1</v>
      </c>
      <c r="F13" s="185" t="s">
        <v>203</v>
      </c>
      <c r="G13" s="185"/>
      <c r="H13" s="185"/>
      <c r="I13" s="264"/>
      <c r="J13" s="236"/>
      <c r="K13" s="236"/>
      <c r="L13" s="236"/>
      <c r="M13" s="236"/>
      <c r="N13" s="236"/>
      <c r="O13" s="264"/>
      <c r="P13" s="261"/>
      <c r="Q13" s="261"/>
      <c r="R13" s="261"/>
      <c r="S13" s="261"/>
      <c r="T13" s="348"/>
      <c r="V13" s="273"/>
      <c r="W13" s="268"/>
      <c r="X13" s="273"/>
    </row>
    <row r="14" spans="1:23" s="272" customFormat="1" ht="33.75" customHeight="1">
      <c r="A14" s="190">
        <v>8</v>
      </c>
      <c r="B14" s="350" t="s">
        <v>36</v>
      </c>
      <c r="C14" s="199" t="s">
        <v>501</v>
      </c>
      <c r="D14" s="185" t="s">
        <v>126</v>
      </c>
      <c r="E14" s="186">
        <v>1</v>
      </c>
      <c r="F14" s="185" t="s">
        <v>136</v>
      </c>
      <c r="G14" s="185"/>
      <c r="H14" s="185"/>
      <c r="I14" s="264"/>
      <c r="J14" s="236"/>
      <c r="K14" s="236"/>
      <c r="L14" s="236"/>
      <c r="M14" s="236"/>
      <c r="N14" s="236"/>
      <c r="O14" s="264"/>
      <c r="P14" s="261"/>
      <c r="Q14" s="261"/>
      <c r="R14" s="261"/>
      <c r="S14" s="261"/>
      <c r="T14" s="348"/>
      <c r="W14" s="268"/>
    </row>
    <row r="15" spans="1:20" s="272" customFormat="1" ht="33.75" customHeight="1">
      <c r="A15" s="190">
        <v>9</v>
      </c>
      <c r="B15" s="351"/>
      <c r="C15" s="185" t="s">
        <v>502</v>
      </c>
      <c r="D15" s="185" t="s">
        <v>126</v>
      </c>
      <c r="E15" s="185">
        <v>1</v>
      </c>
      <c r="F15" s="185" t="s">
        <v>136</v>
      </c>
      <c r="G15" s="185"/>
      <c r="H15" s="185"/>
      <c r="I15" s="264"/>
      <c r="J15" s="236"/>
      <c r="K15" s="236"/>
      <c r="L15" s="236"/>
      <c r="M15" s="236"/>
      <c r="N15" s="236"/>
      <c r="O15" s="264"/>
      <c r="P15" s="264"/>
      <c r="Q15" s="264"/>
      <c r="R15" s="264"/>
      <c r="S15" s="264"/>
      <c r="T15" s="348"/>
    </row>
    <row r="16" spans="1:20" s="272" customFormat="1" ht="33.75" customHeight="1">
      <c r="A16" s="190">
        <v>10</v>
      </c>
      <c r="B16" s="185" t="s">
        <v>40</v>
      </c>
      <c r="C16" s="185" t="s">
        <v>191</v>
      </c>
      <c r="D16" s="185" t="s">
        <v>126</v>
      </c>
      <c r="E16" s="185">
        <v>2</v>
      </c>
      <c r="F16" s="185" t="s">
        <v>136</v>
      </c>
      <c r="G16" s="185"/>
      <c r="H16" s="185"/>
      <c r="I16" s="264"/>
      <c r="J16" s="236"/>
      <c r="K16" s="236"/>
      <c r="L16" s="236"/>
      <c r="M16" s="236"/>
      <c r="N16" s="236"/>
      <c r="O16" s="264"/>
      <c r="P16" s="264"/>
      <c r="Q16" s="264"/>
      <c r="R16" s="264"/>
      <c r="S16" s="264"/>
      <c r="T16" s="348"/>
    </row>
    <row r="17" spans="1:20" s="272" customFormat="1" ht="33.75" customHeight="1">
      <c r="A17" s="190">
        <v>11</v>
      </c>
      <c r="B17" s="350" t="s">
        <v>43</v>
      </c>
      <c r="C17" s="185" t="s">
        <v>339</v>
      </c>
      <c r="D17" s="185" t="s">
        <v>126</v>
      </c>
      <c r="E17" s="185">
        <v>2</v>
      </c>
      <c r="F17" s="185" t="s">
        <v>136</v>
      </c>
      <c r="G17" s="185"/>
      <c r="H17" s="185"/>
      <c r="I17" s="264"/>
      <c r="J17" s="236"/>
      <c r="K17" s="236"/>
      <c r="L17" s="236"/>
      <c r="M17" s="236"/>
      <c r="N17" s="236"/>
      <c r="O17" s="264"/>
      <c r="P17" s="264"/>
      <c r="Q17" s="264"/>
      <c r="R17" s="264"/>
      <c r="S17" s="264"/>
      <c r="T17" s="348"/>
    </row>
    <row r="18" spans="1:20" s="272" customFormat="1" ht="33" customHeight="1">
      <c r="A18" s="190">
        <v>12</v>
      </c>
      <c r="B18" s="346"/>
      <c r="C18" s="185" t="s">
        <v>340</v>
      </c>
      <c r="D18" s="185" t="s">
        <v>126</v>
      </c>
      <c r="E18" s="185">
        <v>2</v>
      </c>
      <c r="F18" s="185" t="s">
        <v>136</v>
      </c>
      <c r="G18" s="185"/>
      <c r="H18" s="185"/>
      <c r="I18" s="264"/>
      <c r="J18" s="236"/>
      <c r="K18" s="236"/>
      <c r="L18" s="236"/>
      <c r="M18" s="236"/>
      <c r="N18" s="236"/>
      <c r="O18" s="264"/>
      <c r="P18" s="264"/>
      <c r="Q18" s="264"/>
      <c r="R18" s="264"/>
      <c r="S18" s="264"/>
      <c r="T18" s="348"/>
    </row>
    <row r="19" spans="1:20" s="272" customFormat="1" ht="33.75" customHeight="1">
      <c r="A19" s="190">
        <v>13</v>
      </c>
      <c r="B19" s="351"/>
      <c r="C19" s="185" t="s">
        <v>503</v>
      </c>
      <c r="D19" s="185" t="s">
        <v>126</v>
      </c>
      <c r="E19" s="185">
        <v>1</v>
      </c>
      <c r="F19" s="185" t="s">
        <v>136</v>
      </c>
      <c r="G19" s="185"/>
      <c r="H19" s="185"/>
      <c r="I19" s="264"/>
      <c r="J19" s="236"/>
      <c r="K19" s="236"/>
      <c r="L19" s="236"/>
      <c r="M19" s="236"/>
      <c r="N19" s="236"/>
      <c r="O19" s="264"/>
      <c r="P19" s="264"/>
      <c r="Q19" s="264"/>
      <c r="R19" s="264"/>
      <c r="S19" s="264"/>
      <c r="T19" s="348"/>
    </row>
    <row r="20" spans="1:20" s="272" customFormat="1" ht="33.75" customHeight="1">
      <c r="A20" s="185">
        <v>14</v>
      </c>
      <c r="B20" s="185" t="s">
        <v>44</v>
      </c>
      <c r="C20" s="185" t="s">
        <v>479</v>
      </c>
      <c r="D20" s="185" t="s">
        <v>126</v>
      </c>
      <c r="E20" s="185">
        <v>2</v>
      </c>
      <c r="F20" s="185" t="s">
        <v>136</v>
      </c>
      <c r="G20" s="185"/>
      <c r="H20" s="185"/>
      <c r="I20" s="264"/>
      <c r="J20" s="236"/>
      <c r="K20" s="236"/>
      <c r="L20" s="236"/>
      <c r="M20" s="236"/>
      <c r="N20" s="236"/>
      <c r="O20" s="264"/>
      <c r="P20" s="264"/>
      <c r="Q20" s="264"/>
      <c r="R20" s="264"/>
      <c r="S20" s="264"/>
      <c r="T20" s="348"/>
    </row>
    <row r="21" spans="1:20" s="272" customFormat="1" ht="34.5" customHeight="1">
      <c r="A21" s="185">
        <v>15</v>
      </c>
      <c r="B21" s="185" t="s">
        <v>67</v>
      </c>
      <c r="C21" s="185" t="s">
        <v>451</v>
      </c>
      <c r="D21" s="185" t="s">
        <v>126</v>
      </c>
      <c r="E21" s="185">
        <v>1</v>
      </c>
      <c r="F21" s="185" t="s">
        <v>136</v>
      </c>
      <c r="G21" s="185"/>
      <c r="H21" s="185"/>
      <c r="I21" s="264"/>
      <c r="J21" s="236"/>
      <c r="K21" s="236"/>
      <c r="L21" s="236"/>
      <c r="M21" s="236"/>
      <c r="N21" s="236"/>
      <c r="O21" s="264"/>
      <c r="P21" s="264"/>
      <c r="Q21" s="264"/>
      <c r="R21" s="264"/>
      <c r="S21" s="264"/>
      <c r="T21" s="349"/>
    </row>
    <row r="22" spans="1:20" s="274" customFormat="1" ht="16.5" customHeight="1">
      <c r="A22" s="353" t="s">
        <v>24</v>
      </c>
      <c r="B22" s="354"/>
      <c r="C22" s="354"/>
      <c r="D22" s="355"/>
      <c r="E22" s="238">
        <f>SUM(E7:E21)</f>
        <v>19</v>
      </c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</row>
    <row r="23" spans="1:20" s="277" customFormat="1" ht="12.75">
      <c r="A23" s="275"/>
      <c r="B23" s="275"/>
      <c r="C23" s="275"/>
      <c r="D23" s="275"/>
      <c r="E23" s="275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</row>
    <row r="24" spans="1:20" s="277" customFormat="1" ht="12.75">
      <c r="A24" s="275"/>
      <c r="B24" s="275"/>
      <c r="C24" s="275"/>
      <c r="D24" s="275"/>
      <c r="E24" s="275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1:20" s="278" customFormat="1" ht="12.75">
      <c r="A25" s="265"/>
      <c r="B25" s="262"/>
      <c r="C25" s="21"/>
      <c r="D25" s="21"/>
      <c r="E25" s="352" t="s">
        <v>103</v>
      </c>
      <c r="F25" s="352"/>
      <c r="G25" s="352"/>
      <c r="H25" s="352"/>
      <c r="I25" s="352"/>
      <c r="J25" s="352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2.75">
      <c r="A26" s="265"/>
      <c r="B26" s="278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</row>
    <row r="27" spans="1:20" ht="12.75">
      <c r="A27" s="265"/>
      <c r="B27" s="278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</row>
  </sheetData>
  <sheetProtection/>
  <mergeCells count="23">
    <mergeCell ref="A2:T2"/>
    <mergeCell ref="A3:T3"/>
    <mergeCell ref="A4:A6"/>
    <mergeCell ref="B4:B6"/>
    <mergeCell ref="C4:C6"/>
    <mergeCell ref="T4:T6"/>
    <mergeCell ref="G5:I5"/>
    <mergeCell ref="D4:D6"/>
    <mergeCell ref="E25:J25"/>
    <mergeCell ref="F4:F6"/>
    <mergeCell ref="G4:R4"/>
    <mergeCell ref="P5:R5"/>
    <mergeCell ref="B12:B13"/>
    <mergeCell ref="A22:D22"/>
    <mergeCell ref="M5:O5"/>
    <mergeCell ref="B10:B11"/>
    <mergeCell ref="B8:B9"/>
    <mergeCell ref="T7:T21"/>
    <mergeCell ref="B14:B15"/>
    <mergeCell ref="J5:L5"/>
    <mergeCell ref="E4:E6"/>
    <mergeCell ref="S4:S6"/>
    <mergeCell ref="B17:B19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2">
      <selection activeCell="D29" sqref="D29"/>
    </sheetView>
  </sheetViews>
  <sheetFormatPr defaultColWidth="9.140625" defaultRowHeight="15"/>
  <cols>
    <col min="1" max="1" width="4.57421875" style="231" customWidth="1"/>
    <col min="2" max="2" width="14.8515625" style="21" customWidth="1"/>
    <col min="3" max="3" width="22.421875" style="21" customWidth="1"/>
    <col min="4" max="4" width="49.140625" style="21" customWidth="1"/>
    <col min="5" max="5" width="7.8515625" style="21" customWidth="1"/>
    <col min="6" max="6" width="12.57421875" style="21" customWidth="1"/>
    <col min="7" max="7" width="13.8515625" style="21" customWidth="1"/>
    <col min="8" max="11" width="5.7109375" style="21" customWidth="1"/>
    <col min="12" max="12" width="19.140625" style="87" customWidth="1"/>
    <col min="13" max="16384" width="9.140625" style="21" customWidth="1"/>
  </cols>
  <sheetData>
    <row r="1" ht="12.75">
      <c r="L1" s="128"/>
    </row>
    <row r="3" spans="1:13" ht="15" customHeight="1">
      <c r="A3" s="366" t="s">
        <v>107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95"/>
    </row>
    <row r="4" spans="1:13" ht="22.5" customHeight="1">
      <c r="A4" s="232"/>
      <c r="B4" s="93"/>
      <c r="C4" s="93"/>
      <c r="D4" s="93"/>
      <c r="E4" s="93"/>
      <c r="F4" s="93"/>
      <c r="G4" s="367" t="s">
        <v>198</v>
      </c>
      <c r="H4" s="367"/>
      <c r="I4" s="367"/>
      <c r="J4" s="367"/>
      <c r="K4" s="367"/>
      <c r="L4" s="367"/>
      <c r="M4" s="95"/>
    </row>
    <row r="5" spans="1:12" ht="18.75" customHeight="1">
      <c r="A5" s="368" t="s">
        <v>20</v>
      </c>
      <c r="B5" s="305" t="s">
        <v>12</v>
      </c>
      <c r="C5" s="305" t="s">
        <v>22</v>
      </c>
      <c r="D5" s="306" t="s">
        <v>95</v>
      </c>
      <c r="E5" s="306" t="s">
        <v>220</v>
      </c>
      <c r="F5" s="306" t="s">
        <v>80</v>
      </c>
      <c r="G5" s="306" t="s">
        <v>18</v>
      </c>
      <c r="H5" s="305" t="s">
        <v>21</v>
      </c>
      <c r="I5" s="305"/>
      <c r="J5" s="305"/>
      <c r="K5" s="305"/>
      <c r="L5" s="306" t="s">
        <v>78</v>
      </c>
    </row>
    <row r="6" spans="1:12" ht="15" customHeight="1">
      <c r="A6" s="369"/>
      <c r="B6" s="305"/>
      <c r="C6" s="305"/>
      <c r="D6" s="306"/>
      <c r="E6" s="306"/>
      <c r="F6" s="306"/>
      <c r="G6" s="306"/>
      <c r="H6" s="89">
        <v>1</v>
      </c>
      <c r="I6" s="89">
        <v>2</v>
      </c>
      <c r="J6" s="89">
        <v>3</v>
      </c>
      <c r="K6" s="89">
        <v>4</v>
      </c>
      <c r="L6" s="306"/>
    </row>
    <row r="7" spans="1:12" ht="15.75" customHeight="1">
      <c r="A7" s="230">
        <v>1</v>
      </c>
      <c r="B7" s="360" t="s">
        <v>29</v>
      </c>
      <c r="C7" s="183" t="s">
        <v>160</v>
      </c>
      <c r="D7" s="183" t="s">
        <v>246</v>
      </c>
      <c r="E7" s="183">
        <v>10</v>
      </c>
      <c r="F7" s="183">
        <v>0.7</v>
      </c>
      <c r="G7" s="183" t="s">
        <v>120</v>
      </c>
      <c r="H7" s="91"/>
      <c r="I7" s="239"/>
      <c r="J7" s="239"/>
      <c r="K7" s="91"/>
      <c r="L7" s="362" t="s">
        <v>119</v>
      </c>
    </row>
    <row r="8" spans="1:12" ht="17.25" customHeight="1">
      <c r="A8" s="230">
        <v>2</v>
      </c>
      <c r="B8" s="364"/>
      <c r="C8" s="183" t="s">
        <v>161</v>
      </c>
      <c r="D8" s="182" t="s">
        <v>162</v>
      </c>
      <c r="E8" s="183">
        <v>10</v>
      </c>
      <c r="F8" s="183">
        <v>0.7</v>
      </c>
      <c r="G8" s="183" t="s">
        <v>120</v>
      </c>
      <c r="H8" s="91"/>
      <c r="I8" s="239"/>
      <c r="J8" s="239"/>
      <c r="K8" s="91"/>
      <c r="L8" s="365"/>
    </row>
    <row r="9" spans="1:12" ht="18" customHeight="1">
      <c r="A9" s="230">
        <v>3</v>
      </c>
      <c r="B9" s="360" t="s">
        <v>30</v>
      </c>
      <c r="C9" s="221" t="s">
        <v>144</v>
      </c>
      <c r="D9" s="182" t="s">
        <v>222</v>
      </c>
      <c r="E9" s="183">
        <v>3</v>
      </c>
      <c r="F9" s="183">
        <v>0.21</v>
      </c>
      <c r="G9" s="183" t="s">
        <v>120</v>
      </c>
      <c r="H9" s="91"/>
      <c r="I9" s="239"/>
      <c r="J9" s="239"/>
      <c r="K9" s="91"/>
      <c r="L9" s="362" t="s">
        <v>119</v>
      </c>
    </row>
    <row r="10" spans="1:12" ht="18" customHeight="1">
      <c r="A10" s="230">
        <v>4</v>
      </c>
      <c r="B10" s="361"/>
      <c r="C10" s="221" t="s">
        <v>144</v>
      </c>
      <c r="D10" s="182" t="s">
        <v>360</v>
      </c>
      <c r="E10" s="183">
        <v>3</v>
      </c>
      <c r="F10" s="183">
        <v>0.21</v>
      </c>
      <c r="G10" s="183" t="s">
        <v>120</v>
      </c>
      <c r="H10" s="148"/>
      <c r="I10" s="239"/>
      <c r="J10" s="239"/>
      <c r="K10" s="148"/>
      <c r="L10" s="363"/>
    </row>
    <row r="11" spans="1:12" ht="18.75" customHeight="1">
      <c r="A11" s="230">
        <v>5</v>
      </c>
      <c r="B11" s="364"/>
      <c r="C11" s="183" t="s">
        <v>144</v>
      </c>
      <c r="D11" s="183" t="s">
        <v>145</v>
      </c>
      <c r="E11" s="183">
        <v>3</v>
      </c>
      <c r="F11" s="183">
        <v>0.21</v>
      </c>
      <c r="G11" s="183" t="s">
        <v>120</v>
      </c>
      <c r="H11" s="91"/>
      <c r="I11" s="239"/>
      <c r="J11" s="239"/>
      <c r="K11" s="91"/>
      <c r="L11" s="365"/>
    </row>
    <row r="12" spans="1:12" ht="25.5">
      <c r="A12" s="230">
        <v>6</v>
      </c>
      <c r="B12" s="200" t="s">
        <v>32</v>
      </c>
      <c r="C12" s="183" t="s">
        <v>128</v>
      </c>
      <c r="D12" s="183" t="s">
        <v>129</v>
      </c>
      <c r="E12" s="183">
        <v>4</v>
      </c>
      <c r="F12" s="183">
        <v>0.28</v>
      </c>
      <c r="G12" s="183" t="s">
        <v>125</v>
      </c>
      <c r="H12" s="91"/>
      <c r="I12" s="240"/>
      <c r="J12" s="240"/>
      <c r="K12" s="91"/>
      <c r="L12" s="158" t="s">
        <v>119</v>
      </c>
    </row>
    <row r="13" spans="1:12" ht="15" customHeight="1">
      <c r="A13" s="230">
        <v>7</v>
      </c>
      <c r="B13" s="360" t="s">
        <v>33</v>
      </c>
      <c r="C13" s="183" t="s">
        <v>115</v>
      </c>
      <c r="D13" s="183" t="s">
        <v>132</v>
      </c>
      <c r="E13" s="183">
        <v>8</v>
      </c>
      <c r="F13" s="183">
        <v>0.84</v>
      </c>
      <c r="G13" s="183" t="s">
        <v>120</v>
      </c>
      <c r="H13" s="91"/>
      <c r="I13" s="239"/>
      <c r="J13" s="239"/>
      <c r="K13" s="91"/>
      <c r="L13" s="362" t="s">
        <v>119</v>
      </c>
    </row>
    <row r="14" spans="1:12" ht="15.75" customHeight="1">
      <c r="A14" s="230">
        <v>8</v>
      </c>
      <c r="B14" s="361"/>
      <c r="C14" s="201" t="s">
        <v>115</v>
      </c>
      <c r="D14" s="183" t="s">
        <v>133</v>
      </c>
      <c r="E14" s="183">
        <v>8</v>
      </c>
      <c r="F14" s="183">
        <v>0.78</v>
      </c>
      <c r="G14" s="183" t="s">
        <v>120</v>
      </c>
      <c r="H14" s="91"/>
      <c r="I14" s="239"/>
      <c r="J14" s="239"/>
      <c r="K14" s="91"/>
      <c r="L14" s="363"/>
    </row>
    <row r="15" spans="1:12" ht="25.5">
      <c r="A15" s="230">
        <v>9</v>
      </c>
      <c r="B15" s="200" t="s">
        <v>34</v>
      </c>
      <c r="C15" s="200" t="s">
        <v>134</v>
      </c>
      <c r="D15" s="183" t="s">
        <v>397</v>
      </c>
      <c r="E15" s="183">
        <v>10</v>
      </c>
      <c r="F15" s="183">
        <v>0.7</v>
      </c>
      <c r="G15" s="183" t="s">
        <v>125</v>
      </c>
      <c r="H15" s="91"/>
      <c r="I15" s="239"/>
      <c r="J15" s="239"/>
      <c r="K15" s="91"/>
      <c r="L15" s="155" t="s">
        <v>119</v>
      </c>
    </row>
    <row r="16" spans="1:12" ht="24" customHeight="1">
      <c r="A16" s="230">
        <v>10</v>
      </c>
      <c r="B16" s="360" t="s">
        <v>36</v>
      </c>
      <c r="C16" s="360" t="s">
        <v>153</v>
      </c>
      <c r="D16" s="182" t="s">
        <v>390</v>
      </c>
      <c r="E16" s="183">
        <v>10</v>
      </c>
      <c r="F16" s="183">
        <v>0.75</v>
      </c>
      <c r="G16" s="183" t="s">
        <v>120</v>
      </c>
      <c r="H16" s="91"/>
      <c r="I16" s="239"/>
      <c r="J16" s="239"/>
      <c r="K16" s="91"/>
      <c r="L16" s="362" t="s">
        <v>119</v>
      </c>
    </row>
    <row r="17" spans="1:12" ht="16.5" customHeight="1">
      <c r="A17" s="230">
        <v>11</v>
      </c>
      <c r="B17" s="361"/>
      <c r="C17" s="364"/>
      <c r="D17" s="182" t="s">
        <v>391</v>
      </c>
      <c r="E17" s="183">
        <v>6</v>
      </c>
      <c r="F17" s="183">
        <v>0.42</v>
      </c>
      <c r="G17" s="183" t="s">
        <v>120</v>
      </c>
      <c r="H17" s="91"/>
      <c r="I17" s="239"/>
      <c r="J17" s="239"/>
      <c r="K17" s="91"/>
      <c r="L17" s="363"/>
    </row>
    <row r="18" spans="1:12" ht="17.25" customHeight="1">
      <c r="A18" s="230">
        <v>12</v>
      </c>
      <c r="B18" s="360" t="s">
        <v>37</v>
      </c>
      <c r="C18" s="360" t="s">
        <v>116</v>
      </c>
      <c r="D18" s="183" t="s">
        <v>272</v>
      </c>
      <c r="E18" s="183">
        <v>5</v>
      </c>
      <c r="F18" s="183">
        <v>0.45</v>
      </c>
      <c r="G18" s="183" t="s">
        <v>120</v>
      </c>
      <c r="H18" s="91"/>
      <c r="I18" s="239"/>
      <c r="J18" s="239"/>
      <c r="K18" s="91"/>
      <c r="L18" s="362" t="s">
        <v>119</v>
      </c>
    </row>
    <row r="19" spans="1:12" ht="17.25" customHeight="1">
      <c r="A19" s="230">
        <v>13</v>
      </c>
      <c r="B19" s="361"/>
      <c r="C19" s="361"/>
      <c r="D19" s="183" t="s">
        <v>273</v>
      </c>
      <c r="E19" s="183">
        <v>3</v>
      </c>
      <c r="F19" s="183">
        <v>0.27</v>
      </c>
      <c r="G19" s="183" t="s">
        <v>120</v>
      </c>
      <c r="H19" s="142"/>
      <c r="I19" s="239"/>
      <c r="J19" s="239"/>
      <c r="K19" s="142"/>
      <c r="L19" s="363"/>
    </row>
    <row r="20" spans="1:12" ht="17.25" customHeight="1">
      <c r="A20" s="230">
        <v>14</v>
      </c>
      <c r="B20" s="361"/>
      <c r="C20" s="364"/>
      <c r="D20" s="183" t="s">
        <v>130</v>
      </c>
      <c r="E20" s="183">
        <v>13</v>
      </c>
      <c r="F20" s="183">
        <v>1.17</v>
      </c>
      <c r="G20" s="183" t="s">
        <v>120</v>
      </c>
      <c r="H20" s="91"/>
      <c r="I20" s="239"/>
      <c r="J20" s="239"/>
      <c r="K20" s="91"/>
      <c r="L20" s="363"/>
    </row>
    <row r="21" spans="1:12" ht="24" customHeight="1">
      <c r="A21" s="230">
        <v>15</v>
      </c>
      <c r="B21" s="360" t="s">
        <v>38</v>
      </c>
      <c r="C21" s="360" t="s">
        <v>156</v>
      </c>
      <c r="D21" s="183" t="s">
        <v>277</v>
      </c>
      <c r="E21" s="183">
        <v>7</v>
      </c>
      <c r="F21" s="183">
        <v>0.74</v>
      </c>
      <c r="G21" s="183" t="s">
        <v>120</v>
      </c>
      <c r="H21" s="91"/>
      <c r="I21" s="239"/>
      <c r="J21" s="239"/>
      <c r="K21" s="91"/>
      <c r="L21" s="362" t="s">
        <v>119</v>
      </c>
    </row>
    <row r="22" spans="1:12" ht="21" customHeight="1">
      <c r="A22" s="230">
        <v>16</v>
      </c>
      <c r="B22" s="361"/>
      <c r="C22" s="361"/>
      <c r="D22" s="183" t="s">
        <v>157</v>
      </c>
      <c r="E22" s="183">
        <v>14</v>
      </c>
      <c r="F22" s="183">
        <v>1.47</v>
      </c>
      <c r="G22" s="183" t="s">
        <v>120</v>
      </c>
      <c r="H22" s="91"/>
      <c r="I22" s="239"/>
      <c r="J22" s="239"/>
      <c r="K22" s="91"/>
      <c r="L22" s="363"/>
    </row>
    <row r="23" spans="1:12" ht="20.25" customHeight="1">
      <c r="A23" s="230">
        <v>17</v>
      </c>
      <c r="B23" s="364"/>
      <c r="C23" s="364"/>
      <c r="D23" s="183" t="s">
        <v>158</v>
      </c>
      <c r="E23" s="183">
        <v>25</v>
      </c>
      <c r="F23" s="183">
        <v>2.6</v>
      </c>
      <c r="G23" s="183" t="s">
        <v>120</v>
      </c>
      <c r="H23" s="91"/>
      <c r="I23" s="239"/>
      <c r="J23" s="239"/>
      <c r="K23" s="91"/>
      <c r="L23" s="365"/>
    </row>
    <row r="24" spans="1:12" ht="25.5" customHeight="1">
      <c r="A24" s="230">
        <v>18</v>
      </c>
      <c r="B24" s="187" t="s">
        <v>39</v>
      </c>
      <c r="C24" s="187" t="s">
        <v>288</v>
      </c>
      <c r="D24" s="183" t="s">
        <v>289</v>
      </c>
      <c r="E24" s="183">
        <v>1</v>
      </c>
      <c r="F24" s="183">
        <v>0.12</v>
      </c>
      <c r="G24" s="183" t="s">
        <v>120</v>
      </c>
      <c r="H24" s="142"/>
      <c r="I24" s="239"/>
      <c r="J24" s="239"/>
      <c r="K24" s="142"/>
      <c r="L24" s="61" t="s">
        <v>119</v>
      </c>
    </row>
    <row r="25" spans="1:12" ht="20.25" customHeight="1">
      <c r="A25" s="230">
        <v>19</v>
      </c>
      <c r="B25" s="183" t="s">
        <v>40</v>
      </c>
      <c r="C25" s="183" t="s">
        <v>294</v>
      </c>
      <c r="D25" s="183" t="s">
        <v>298</v>
      </c>
      <c r="E25" s="183">
        <v>20</v>
      </c>
      <c r="F25" s="183">
        <v>1.8</v>
      </c>
      <c r="G25" s="183" t="s">
        <v>120</v>
      </c>
      <c r="H25" s="148"/>
      <c r="I25" s="239"/>
      <c r="J25" s="239"/>
      <c r="K25" s="148"/>
      <c r="L25" s="146"/>
    </row>
    <row r="26" spans="1:12" ht="20.25" customHeight="1">
      <c r="A26" s="230">
        <v>20</v>
      </c>
      <c r="B26" s="200" t="s">
        <v>41</v>
      </c>
      <c r="C26" s="200" t="s">
        <v>172</v>
      </c>
      <c r="D26" s="183" t="s">
        <v>171</v>
      </c>
      <c r="E26" s="183">
        <v>5</v>
      </c>
      <c r="F26" s="183">
        <v>0.35</v>
      </c>
      <c r="G26" s="183" t="s">
        <v>120</v>
      </c>
      <c r="H26" s="91"/>
      <c r="I26" s="239"/>
      <c r="J26" s="239"/>
      <c r="K26" s="91"/>
      <c r="L26" s="362" t="s">
        <v>119</v>
      </c>
    </row>
    <row r="27" spans="1:12" ht="18.75" customHeight="1">
      <c r="A27" s="230">
        <v>21</v>
      </c>
      <c r="B27" s="360" t="s">
        <v>14</v>
      </c>
      <c r="C27" s="360" t="s">
        <v>313</v>
      </c>
      <c r="D27" s="189" t="s">
        <v>310</v>
      </c>
      <c r="E27" s="183">
        <v>7</v>
      </c>
      <c r="F27" s="183">
        <v>0.62</v>
      </c>
      <c r="G27" s="183" t="s">
        <v>120</v>
      </c>
      <c r="H27" s="148"/>
      <c r="I27" s="239"/>
      <c r="J27" s="239"/>
      <c r="K27" s="148"/>
      <c r="L27" s="365"/>
    </row>
    <row r="28" spans="1:12" ht="21.75" customHeight="1">
      <c r="A28" s="230">
        <v>22</v>
      </c>
      <c r="B28" s="361"/>
      <c r="C28" s="361"/>
      <c r="D28" s="189" t="s">
        <v>311</v>
      </c>
      <c r="E28" s="183">
        <v>11</v>
      </c>
      <c r="F28" s="183">
        <v>1</v>
      </c>
      <c r="G28" s="183" t="s">
        <v>120</v>
      </c>
      <c r="H28" s="148"/>
      <c r="I28" s="239"/>
      <c r="J28" s="239"/>
      <c r="K28" s="148"/>
      <c r="L28" s="147"/>
    </row>
    <row r="29" spans="1:12" ht="25.5" customHeight="1">
      <c r="A29" s="230">
        <v>23</v>
      </c>
      <c r="B29" s="364"/>
      <c r="C29" s="364"/>
      <c r="D29" s="183" t="s">
        <v>312</v>
      </c>
      <c r="E29" s="183">
        <v>2</v>
      </c>
      <c r="F29" s="183">
        <v>0.2</v>
      </c>
      <c r="G29" s="183" t="s">
        <v>120</v>
      </c>
      <c r="H29" s="91"/>
      <c r="I29" s="239"/>
      <c r="J29" s="239"/>
      <c r="K29" s="91"/>
      <c r="L29" s="61" t="s">
        <v>119</v>
      </c>
    </row>
    <row r="30" spans="1:12" ht="15" customHeight="1">
      <c r="A30" s="230">
        <v>24</v>
      </c>
      <c r="B30" s="360" t="s">
        <v>43</v>
      </c>
      <c r="C30" s="360" t="s">
        <v>170</v>
      </c>
      <c r="D30" s="183" t="s">
        <v>142</v>
      </c>
      <c r="E30" s="183">
        <v>3</v>
      </c>
      <c r="F30" s="183">
        <v>0.26</v>
      </c>
      <c r="G30" s="183" t="s">
        <v>120</v>
      </c>
      <c r="H30" s="91"/>
      <c r="I30" s="239"/>
      <c r="J30" s="239"/>
      <c r="K30" s="91"/>
      <c r="L30" s="362" t="s">
        <v>119</v>
      </c>
    </row>
    <row r="31" spans="1:12" ht="17.25" customHeight="1">
      <c r="A31" s="230">
        <v>25</v>
      </c>
      <c r="B31" s="361"/>
      <c r="C31" s="361"/>
      <c r="D31" s="183" t="s">
        <v>132</v>
      </c>
      <c r="E31" s="183">
        <v>3</v>
      </c>
      <c r="F31" s="183">
        <v>0.31</v>
      </c>
      <c r="G31" s="183" t="s">
        <v>120</v>
      </c>
      <c r="H31" s="91"/>
      <c r="I31" s="239"/>
      <c r="J31" s="239"/>
      <c r="K31" s="91"/>
      <c r="L31" s="363"/>
    </row>
    <row r="32" spans="1:12" ht="14.25" customHeight="1">
      <c r="A32" s="230">
        <v>26</v>
      </c>
      <c r="B32" s="361"/>
      <c r="C32" s="361"/>
      <c r="D32" s="183" t="s">
        <v>130</v>
      </c>
      <c r="E32" s="183">
        <v>1</v>
      </c>
      <c r="F32" s="183">
        <v>0.11</v>
      </c>
      <c r="G32" s="183" t="s">
        <v>120</v>
      </c>
      <c r="H32" s="91"/>
      <c r="I32" s="239"/>
      <c r="J32" s="239"/>
      <c r="K32" s="91"/>
      <c r="L32" s="363"/>
    </row>
    <row r="33" spans="1:12" ht="25.5" customHeight="1">
      <c r="A33" s="230">
        <v>27</v>
      </c>
      <c r="B33" s="200" t="s">
        <v>44</v>
      </c>
      <c r="C33" s="183" t="s">
        <v>167</v>
      </c>
      <c r="D33" s="182" t="s">
        <v>168</v>
      </c>
      <c r="E33" s="183">
        <v>30</v>
      </c>
      <c r="F33" s="183">
        <v>2.4</v>
      </c>
      <c r="G33" s="183" t="s">
        <v>120</v>
      </c>
      <c r="H33" s="91"/>
      <c r="I33" s="239"/>
      <c r="J33" s="239"/>
      <c r="K33" s="91"/>
      <c r="L33" s="88" t="s">
        <v>119</v>
      </c>
    </row>
    <row r="34" spans="1:12" ht="13.5" customHeight="1">
      <c r="A34" s="230">
        <v>28</v>
      </c>
      <c r="B34" s="360" t="s">
        <v>45</v>
      </c>
      <c r="C34" s="183" t="s">
        <v>179</v>
      </c>
      <c r="D34" s="182" t="s">
        <v>368</v>
      </c>
      <c r="E34" s="183">
        <v>5</v>
      </c>
      <c r="F34" s="183">
        <v>0.35</v>
      </c>
      <c r="G34" s="183" t="s">
        <v>120</v>
      </c>
      <c r="H34" s="91"/>
      <c r="I34" s="239"/>
      <c r="J34" s="239"/>
      <c r="K34" s="91"/>
      <c r="L34" s="362" t="s">
        <v>119</v>
      </c>
    </row>
    <row r="35" spans="1:12" ht="13.5" customHeight="1">
      <c r="A35" s="230">
        <v>29</v>
      </c>
      <c r="B35" s="361"/>
      <c r="C35" s="183" t="s">
        <v>178</v>
      </c>
      <c r="D35" s="182" t="s">
        <v>371</v>
      </c>
      <c r="E35" s="183">
        <v>3</v>
      </c>
      <c r="F35" s="183">
        <v>0.21</v>
      </c>
      <c r="G35" s="183" t="s">
        <v>120</v>
      </c>
      <c r="H35" s="148"/>
      <c r="I35" s="239"/>
      <c r="J35" s="239"/>
      <c r="K35" s="148"/>
      <c r="L35" s="363"/>
    </row>
    <row r="36" spans="1:12" ht="15.75" customHeight="1">
      <c r="A36" s="230">
        <v>30</v>
      </c>
      <c r="B36" s="361"/>
      <c r="C36" s="183" t="s">
        <v>178</v>
      </c>
      <c r="D36" s="183" t="s">
        <v>370</v>
      </c>
      <c r="E36" s="183">
        <v>7</v>
      </c>
      <c r="F36" s="183">
        <v>0.49</v>
      </c>
      <c r="G36" s="183" t="s">
        <v>120</v>
      </c>
      <c r="H36" s="91"/>
      <c r="I36" s="239"/>
      <c r="J36" s="239"/>
      <c r="K36" s="91"/>
      <c r="L36" s="363"/>
    </row>
    <row r="37" spans="1:12" ht="18" customHeight="1">
      <c r="A37" s="230">
        <v>31</v>
      </c>
      <c r="B37" s="361"/>
      <c r="C37" s="183" t="s">
        <v>178</v>
      </c>
      <c r="D37" s="183" t="s">
        <v>369</v>
      </c>
      <c r="E37" s="183">
        <v>20</v>
      </c>
      <c r="F37" s="183">
        <v>2.5</v>
      </c>
      <c r="G37" s="183" t="s">
        <v>125</v>
      </c>
      <c r="H37" s="91"/>
      <c r="I37" s="239"/>
      <c r="J37" s="239"/>
      <c r="K37" s="91"/>
      <c r="L37" s="363"/>
    </row>
    <row r="38" spans="1:12" ht="12.75">
      <c r="A38" s="353" t="s">
        <v>24</v>
      </c>
      <c r="B38" s="354"/>
      <c r="C38" s="354"/>
      <c r="D38" s="355"/>
      <c r="E38" s="238">
        <f>SUM(E7:E37)</f>
        <v>260</v>
      </c>
      <c r="F38" s="241">
        <f>SUM(F7:F37)</f>
        <v>23.22</v>
      </c>
      <c r="G38" s="238"/>
      <c r="H38" s="238"/>
      <c r="I38" s="238"/>
      <c r="J38" s="238"/>
      <c r="K38" s="238"/>
      <c r="L38" s="238"/>
    </row>
  </sheetData>
  <sheetProtection/>
  <mergeCells count="35">
    <mergeCell ref="A3:L3"/>
    <mergeCell ref="G4:L4"/>
    <mergeCell ref="F5:F6"/>
    <mergeCell ref="G5:G6"/>
    <mergeCell ref="H5:K5"/>
    <mergeCell ref="L5:L6"/>
    <mergeCell ref="A5:A6"/>
    <mergeCell ref="B5:B6"/>
    <mergeCell ref="C5:C6"/>
    <mergeCell ref="D5:D6"/>
    <mergeCell ref="E5:E6"/>
    <mergeCell ref="B7:B8"/>
    <mergeCell ref="L7:L8"/>
    <mergeCell ref="B9:B11"/>
    <mergeCell ref="L9:L11"/>
    <mergeCell ref="L21:L23"/>
    <mergeCell ref="B13:B14"/>
    <mergeCell ref="L13:L14"/>
    <mergeCell ref="L16:L17"/>
    <mergeCell ref="B18:B20"/>
    <mergeCell ref="C16:C17"/>
    <mergeCell ref="L18:L20"/>
    <mergeCell ref="C18:C20"/>
    <mergeCell ref="B21:B23"/>
    <mergeCell ref="C21:C23"/>
    <mergeCell ref="B16:B17"/>
    <mergeCell ref="A38:D38"/>
    <mergeCell ref="B30:B32"/>
    <mergeCell ref="L30:L32"/>
    <mergeCell ref="C30:C32"/>
    <mergeCell ref="B27:B29"/>
    <mergeCell ref="C27:C29"/>
    <mergeCell ref="B34:B37"/>
    <mergeCell ref="L34:L37"/>
    <mergeCell ref="L26:L27"/>
  </mergeCells>
  <printOptions/>
  <pageMargins left="0.7" right="0.19166666666666668" top="0.5" bottom="0.008333333333333333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8"/>
  <sheetViews>
    <sheetView workbookViewId="0" topLeftCell="A1">
      <selection activeCell="A3" sqref="A3:L38"/>
    </sheetView>
  </sheetViews>
  <sheetFormatPr defaultColWidth="9.140625" defaultRowHeight="15"/>
  <cols>
    <col min="1" max="1" width="4.421875" style="18" customWidth="1"/>
    <col min="2" max="2" width="15.57421875" style="18" customWidth="1"/>
    <col min="3" max="3" width="30.140625" style="18" customWidth="1"/>
    <col min="4" max="4" width="36.00390625" style="18" customWidth="1"/>
    <col min="5" max="5" width="10.7109375" style="18" customWidth="1"/>
    <col min="6" max="6" width="9.140625" style="18" customWidth="1"/>
    <col min="7" max="7" width="17.28125" style="18" customWidth="1"/>
    <col min="8" max="8" width="5.7109375" style="18" customWidth="1"/>
    <col min="9" max="9" width="4.7109375" style="18" customWidth="1"/>
    <col min="10" max="10" width="4.8515625" style="18" customWidth="1"/>
    <col min="11" max="11" width="5.00390625" style="18" customWidth="1"/>
    <col min="12" max="12" width="19.8515625" style="18" customWidth="1"/>
    <col min="13" max="16384" width="9.140625" style="18" customWidth="1"/>
  </cols>
  <sheetData>
    <row r="3" spans="1:12" ht="15" customHeight="1">
      <c r="A3" s="178"/>
      <c r="B3" s="377" t="s">
        <v>101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</row>
    <row r="4" spans="1:12" ht="15" customHeight="1">
      <c r="A4" s="97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9" t="s">
        <v>199</v>
      </c>
    </row>
    <row r="5" spans="1:12" ht="14.25" customHeight="1">
      <c r="A5" s="372" t="s">
        <v>20</v>
      </c>
      <c r="B5" s="372" t="s">
        <v>12</v>
      </c>
      <c r="C5" s="373" t="s">
        <v>22</v>
      </c>
      <c r="D5" s="376" t="s">
        <v>85</v>
      </c>
      <c r="E5" s="376" t="s">
        <v>221</v>
      </c>
      <c r="F5" s="376" t="s">
        <v>94</v>
      </c>
      <c r="G5" s="376" t="s">
        <v>18</v>
      </c>
      <c r="H5" s="372" t="s">
        <v>21</v>
      </c>
      <c r="I5" s="372"/>
      <c r="J5" s="372"/>
      <c r="K5" s="372"/>
      <c r="L5" s="376" t="s">
        <v>78</v>
      </c>
    </row>
    <row r="6" spans="1:12" ht="14.25" customHeight="1">
      <c r="A6" s="372"/>
      <c r="B6" s="372"/>
      <c r="C6" s="374"/>
      <c r="D6" s="376"/>
      <c r="E6" s="376"/>
      <c r="F6" s="376"/>
      <c r="G6" s="376"/>
      <c r="H6" s="372"/>
      <c r="I6" s="372"/>
      <c r="J6" s="372"/>
      <c r="K6" s="372"/>
      <c r="L6" s="376"/>
    </row>
    <row r="7" spans="1:12" ht="14.25" customHeight="1">
      <c r="A7" s="372"/>
      <c r="B7" s="372"/>
      <c r="C7" s="375"/>
      <c r="D7" s="376"/>
      <c r="E7" s="376"/>
      <c r="F7" s="376"/>
      <c r="G7" s="376"/>
      <c r="H7" s="177">
        <v>1</v>
      </c>
      <c r="I7" s="177">
        <v>2</v>
      </c>
      <c r="J7" s="177">
        <v>3</v>
      </c>
      <c r="K7" s="177">
        <v>4</v>
      </c>
      <c r="L7" s="376"/>
    </row>
    <row r="8" spans="1:12" ht="20.25" customHeight="1">
      <c r="A8" s="148">
        <v>1</v>
      </c>
      <c r="B8" s="360" t="s">
        <v>29</v>
      </c>
      <c r="C8" s="183" t="s">
        <v>165</v>
      </c>
      <c r="D8" s="182" t="s">
        <v>163</v>
      </c>
      <c r="E8" s="183">
        <v>10</v>
      </c>
      <c r="F8" s="183">
        <v>0.7</v>
      </c>
      <c r="G8" s="183" t="s">
        <v>125</v>
      </c>
      <c r="H8" s="239"/>
      <c r="I8" s="239"/>
      <c r="J8" s="239"/>
      <c r="K8" s="239"/>
      <c r="L8" s="370" t="s">
        <v>119</v>
      </c>
    </row>
    <row r="9" spans="1:12" ht="20.25" customHeight="1">
      <c r="A9" s="148">
        <v>2</v>
      </c>
      <c r="B9" s="364"/>
      <c r="C9" s="183" t="s">
        <v>166</v>
      </c>
      <c r="D9" s="182" t="s">
        <v>164</v>
      </c>
      <c r="E9" s="183">
        <v>10</v>
      </c>
      <c r="F9" s="183">
        <v>0.7</v>
      </c>
      <c r="G9" s="183" t="s">
        <v>125</v>
      </c>
      <c r="H9" s="239"/>
      <c r="I9" s="239"/>
      <c r="J9" s="239"/>
      <c r="K9" s="239"/>
      <c r="L9" s="370"/>
    </row>
    <row r="10" spans="1:12" ht="20.25" customHeight="1">
      <c r="A10" s="148">
        <v>3</v>
      </c>
      <c r="B10" s="360" t="s">
        <v>30</v>
      </c>
      <c r="C10" s="360" t="s">
        <v>358</v>
      </c>
      <c r="D10" s="182" t="s">
        <v>361</v>
      </c>
      <c r="E10" s="183">
        <v>3</v>
      </c>
      <c r="F10" s="183">
        <v>0.4</v>
      </c>
      <c r="G10" s="200" t="s">
        <v>125</v>
      </c>
      <c r="H10" s="239"/>
      <c r="I10" s="239"/>
      <c r="J10" s="239"/>
      <c r="K10" s="239"/>
      <c r="L10" s="370" t="s">
        <v>119</v>
      </c>
    </row>
    <row r="11" spans="1:12" ht="20.25" customHeight="1">
      <c r="A11" s="148">
        <v>4</v>
      </c>
      <c r="B11" s="361"/>
      <c r="C11" s="361"/>
      <c r="D11" s="182" t="s">
        <v>362</v>
      </c>
      <c r="E11" s="183">
        <v>7</v>
      </c>
      <c r="F11" s="183">
        <v>0.8</v>
      </c>
      <c r="G11" s="200" t="s">
        <v>125</v>
      </c>
      <c r="H11" s="239"/>
      <c r="I11" s="239"/>
      <c r="J11" s="239"/>
      <c r="K11" s="239"/>
      <c r="L11" s="370"/>
    </row>
    <row r="12" spans="1:12" ht="18" customHeight="1">
      <c r="A12" s="148">
        <v>5</v>
      </c>
      <c r="B12" s="364"/>
      <c r="C12" s="364"/>
      <c r="D12" s="183" t="s">
        <v>363</v>
      </c>
      <c r="E12" s="183">
        <v>3</v>
      </c>
      <c r="F12" s="183">
        <v>0.5</v>
      </c>
      <c r="G12" s="200" t="s">
        <v>125</v>
      </c>
      <c r="H12" s="239"/>
      <c r="I12" s="239"/>
      <c r="J12" s="239"/>
      <c r="K12" s="239"/>
      <c r="L12" s="370"/>
    </row>
    <row r="13" spans="1:12" ht="20.25" customHeight="1">
      <c r="A13" s="148">
        <v>6</v>
      </c>
      <c r="B13" s="360" t="s">
        <v>33</v>
      </c>
      <c r="C13" s="360" t="s">
        <v>315</v>
      </c>
      <c r="D13" s="183" t="s">
        <v>132</v>
      </c>
      <c r="E13" s="183">
        <v>3</v>
      </c>
      <c r="F13" s="183">
        <v>0.36</v>
      </c>
      <c r="G13" s="200" t="s">
        <v>125</v>
      </c>
      <c r="H13" s="239"/>
      <c r="I13" s="239"/>
      <c r="J13" s="239"/>
      <c r="K13" s="239"/>
      <c r="L13" s="370" t="s">
        <v>119</v>
      </c>
    </row>
    <row r="14" spans="1:12" ht="20.25" customHeight="1">
      <c r="A14" s="148">
        <v>7</v>
      </c>
      <c r="B14" s="361"/>
      <c r="C14" s="364"/>
      <c r="D14" s="183" t="s">
        <v>133</v>
      </c>
      <c r="E14" s="183">
        <v>4</v>
      </c>
      <c r="F14" s="183">
        <v>0.43</v>
      </c>
      <c r="G14" s="200" t="s">
        <v>125</v>
      </c>
      <c r="H14" s="239"/>
      <c r="I14" s="239"/>
      <c r="J14" s="239"/>
      <c r="K14" s="239"/>
      <c r="L14" s="370"/>
    </row>
    <row r="15" spans="1:12" ht="25.5">
      <c r="A15" s="148">
        <v>8</v>
      </c>
      <c r="B15" s="183" t="s">
        <v>34</v>
      </c>
      <c r="C15" s="183" t="s">
        <v>398</v>
      </c>
      <c r="D15" s="182" t="s">
        <v>399</v>
      </c>
      <c r="E15" s="183">
        <v>20</v>
      </c>
      <c r="F15" s="183">
        <v>1.4</v>
      </c>
      <c r="G15" s="183" t="s">
        <v>125</v>
      </c>
      <c r="H15" s="239"/>
      <c r="I15" s="239"/>
      <c r="J15" s="239"/>
      <c r="K15" s="239"/>
      <c r="L15" s="61" t="s">
        <v>119</v>
      </c>
    </row>
    <row r="16" spans="1:12" ht="15" customHeight="1">
      <c r="A16" s="148">
        <v>9</v>
      </c>
      <c r="B16" s="360" t="s">
        <v>35</v>
      </c>
      <c r="C16" s="360" t="s">
        <v>137</v>
      </c>
      <c r="D16" s="183" t="s">
        <v>142</v>
      </c>
      <c r="E16" s="183">
        <v>1</v>
      </c>
      <c r="F16" s="183">
        <v>0.1</v>
      </c>
      <c r="G16" s="183" t="s">
        <v>125</v>
      </c>
      <c r="H16" s="239"/>
      <c r="I16" s="239"/>
      <c r="J16" s="239"/>
      <c r="K16" s="239"/>
      <c r="L16" s="370" t="s">
        <v>119</v>
      </c>
    </row>
    <row r="17" spans="1:12" ht="14.25">
      <c r="A17" s="148">
        <v>10</v>
      </c>
      <c r="B17" s="361"/>
      <c r="C17" s="361"/>
      <c r="D17" s="183" t="s">
        <v>140</v>
      </c>
      <c r="E17" s="183">
        <v>1</v>
      </c>
      <c r="F17" s="183">
        <v>0.14</v>
      </c>
      <c r="G17" s="183" t="s">
        <v>125</v>
      </c>
      <c r="H17" s="239"/>
      <c r="I17" s="239"/>
      <c r="J17" s="239"/>
      <c r="K17" s="239"/>
      <c r="L17" s="370"/>
    </row>
    <row r="18" spans="1:12" ht="20.25" customHeight="1">
      <c r="A18" s="148">
        <v>11</v>
      </c>
      <c r="B18" s="361"/>
      <c r="C18" s="361"/>
      <c r="D18" s="183" t="s">
        <v>138</v>
      </c>
      <c r="E18" s="183">
        <v>1</v>
      </c>
      <c r="F18" s="183">
        <v>0.11</v>
      </c>
      <c r="G18" s="183" t="s">
        <v>125</v>
      </c>
      <c r="H18" s="239"/>
      <c r="I18" s="239"/>
      <c r="J18" s="239"/>
      <c r="K18" s="239"/>
      <c r="L18" s="370"/>
    </row>
    <row r="19" spans="1:12" ht="20.25" customHeight="1">
      <c r="A19" s="148">
        <v>12</v>
      </c>
      <c r="B19" s="364"/>
      <c r="C19" s="364"/>
      <c r="D19" s="183" t="s">
        <v>139</v>
      </c>
      <c r="E19" s="183">
        <v>5</v>
      </c>
      <c r="F19" s="183">
        <v>0.43</v>
      </c>
      <c r="G19" s="183" t="s">
        <v>125</v>
      </c>
      <c r="H19" s="239"/>
      <c r="I19" s="239"/>
      <c r="J19" s="239"/>
      <c r="K19" s="239"/>
      <c r="L19" s="370"/>
    </row>
    <row r="20" spans="1:12" ht="20.25" customHeight="1">
      <c r="A20" s="148">
        <v>13</v>
      </c>
      <c r="B20" s="183" t="s">
        <v>36</v>
      </c>
      <c r="C20" s="183" t="s">
        <v>153</v>
      </c>
      <c r="D20" s="183" t="s">
        <v>410</v>
      </c>
      <c r="E20" s="183">
        <v>20</v>
      </c>
      <c r="F20" s="183">
        <v>1.6</v>
      </c>
      <c r="G20" s="183" t="s">
        <v>125</v>
      </c>
      <c r="H20" s="239"/>
      <c r="I20" s="239"/>
      <c r="J20" s="239"/>
      <c r="K20" s="239"/>
      <c r="L20" s="61" t="s">
        <v>119</v>
      </c>
    </row>
    <row r="21" spans="1:12" ht="14.25">
      <c r="A21" s="148">
        <v>14</v>
      </c>
      <c r="B21" s="187" t="s">
        <v>37</v>
      </c>
      <c r="C21" s="202" t="s">
        <v>314</v>
      </c>
      <c r="D21" s="183" t="s">
        <v>130</v>
      </c>
      <c r="E21" s="183">
        <v>5</v>
      </c>
      <c r="F21" s="183">
        <v>0.4</v>
      </c>
      <c r="G21" s="183" t="s">
        <v>125</v>
      </c>
      <c r="H21" s="239"/>
      <c r="I21" s="239"/>
      <c r="J21" s="239"/>
      <c r="K21" s="239"/>
      <c r="L21" s="61" t="s">
        <v>119</v>
      </c>
    </row>
    <row r="22" spans="1:12" ht="20.25" customHeight="1">
      <c r="A22" s="148">
        <v>15</v>
      </c>
      <c r="B22" s="200" t="s">
        <v>39</v>
      </c>
      <c r="C22" s="200" t="s">
        <v>174</v>
      </c>
      <c r="D22" s="183" t="s">
        <v>409</v>
      </c>
      <c r="E22" s="183">
        <v>4</v>
      </c>
      <c r="F22" s="183">
        <v>0.28</v>
      </c>
      <c r="G22" s="183" t="s">
        <v>125</v>
      </c>
      <c r="H22" s="239"/>
      <c r="I22" s="239"/>
      <c r="J22" s="239"/>
      <c r="K22" s="239"/>
      <c r="L22" s="61" t="s">
        <v>119</v>
      </c>
    </row>
    <row r="23" spans="1:12" ht="20.25" customHeight="1">
      <c r="A23" s="148">
        <v>16</v>
      </c>
      <c r="B23" s="223" t="s">
        <v>40</v>
      </c>
      <c r="C23" s="223" t="s">
        <v>513</v>
      </c>
      <c r="D23" s="225" t="s">
        <v>514</v>
      </c>
      <c r="E23" s="225">
        <v>20</v>
      </c>
      <c r="F23" s="225">
        <v>1.8</v>
      </c>
      <c r="G23" s="225" t="s">
        <v>125</v>
      </c>
      <c r="H23" s="239"/>
      <c r="I23" s="239"/>
      <c r="J23" s="239"/>
      <c r="K23" s="239"/>
      <c r="L23" s="224" t="s">
        <v>119</v>
      </c>
    </row>
    <row r="24" spans="1:12" ht="14.25">
      <c r="A24" s="148">
        <v>17</v>
      </c>
      <c r="B24" s="200" t="s">
        <v>41</v>
      </c>
      <c r="C24" s="200" t="s">
        <v>378</v>
      </c>
      <c r="D24" s="183" t="s">
        <v>171</v>
      </c>
      <c r="E24" s="183">
        <v>11</v>
      </c>
      <c r="F24" s="183">
        <v>1.2</v>
      </c>
      <c r="G24" s="183" t="s">
        <v>125</v>
      </c>
      <c r="H24" s="239"/>
      <c r="I24" s="239"/>
      <c r="J24" s="239"/>
      <c r="K24" s="239"/>
      <c r="L24" s="61" t="s">
        <v>119</v>
      </c>
    </row>
    <row r="25" spans="1:12" ht="19.5" customHeight="1">
      <c r="A25" s="148">
        <v>18</v>
      </c>
      <c r="B25" s="200" t="s">
        <v>14</v>
      </c>
      <c r="C25" s="200" t="s">
        <v>159</v>
      </c>
      <c r="D25" s="183" t="s">
        <v>316</v>
      </c>
      <c r="E25" s="183">
        <v>1</v>
      </c>
      <c r="F25" s="183">
        <v>0.18</v>
      </c>
      <c r="G25" s="183" t="s">
        <v>125</v>
      </c>
      <c r="H25" s="239"/>
      <c r="I25" s="239"/>
      <c r="J25" s="239"/>
      <c r="K25" s="239"/>
      <c r="L25" s="61"/>
    </row>
    <row r="26" spans="1:12" ht="22.5" customHeight="1">
      <c r="A26" s="148">
        <v>19</v>
      </c>
      <c r="B26" s="200" t="s">
        <v>42</v>
      </c>
      <c r="C26" s="200" t="s">
        <v>411</v>
      </c>
      <c r="D26" s="183" t="s">
        <v>154</v>
      </c>
      <c r="E26" s="183">
        <v>3</v>
      </c>
      <c r="F26" s="183">
        <v>0.28</v>
      </c>
      <c r="G26" s="183" t="s">
        <v>125</v>
      </c>
      <c r="H26" s="239"/>
      <c r="I26" s="239"/>
      <c r="J26" s="239"/>
      <c r="K26" s="239"/>
      <c r="L26" s="61" t="s">
        <v>119</v>
      </c>
    </row>
    <row r="27" spans="1:12" ht="20.25" customHeight="1">
      <c r="A27" s="148">
        <v>20</v>
      </c>
      <c r="B27" s="371" t="s">
        <v>43</v>
      </c>
      <c r="C27" s="371" t="s">
        <v>335</v>
      </c>
      <c r="D27" s="183" t="s">
        <v>142</v>
      </c>
      <c r="E27" s="183">
        <v>1</v>
      </c>
      <c r="F27" s="183">
        <v>0.09</v>
      </c>
      <c r="G27" s="183" t="s">
        <v>125</v>
      </c>
      <c r="H27" s="239"/>
      <c r="I27" s="239"/>
      <c r="J27" s="239"/>
      <c r="K27" s="239"/>
      <c r="L27" s="370" t="s">
        <v>119</v>
      </c>
    </row>
    <row r="28" spans="1:12" ht="20.25" customHeight="1">
      <c r="A28" s="148">
        <v>21</v>
      </c>
      <c r="B28" s="371"/>
      <c r="C28" s="371"/>
      <c r="D28" s="183" t="s">
        <v>132</v>
      </c>
      <c r="E28" s="183">
        <v>2</v>
      </c>
      <c r="F28" s="183">
        <v>0.14</v>
      </c>
      <c r="G28" s="183" t="s">
        <v>125</v>
      </c>
      <c r="H28" s="239"/>
      <c r="I28" s="239"/>
      <c r="J28" s="239"/>
      <c r="K28" s="239"/>
      <c r="L28" s="370"/>
    </row>
    <row r="29" spans="1:12" ht="20.25" customHeight="1">
      <c r="A29" s="148">
        <v>22</v>
      </c>
      <c r="B29" s="371"/>
      <c r="C29" s="371"/>
      <c r="D29" s="183" t="s">
        <v>130</v>
      </c>
      <c r="E29" s="183">
        <v>3</v>
      </c>
      <c r="F29" s="183">
        <v>0.26</v>
      </c>
      <c r="G29" s="183" t="s">
        <v>125</v>
      </c>
      <c r="H29" s="239"/>
      <c r="I29" s="239"/>
      <c r="J29" s="239"/>
      <c r="K29" s="239"/>
      <c r="L29" s="370"/>
    </row>
    <row r="30" spans="1:12" ht="20.25" customHeight="1">
      <c r="A30" s="148">
        <v>23</v>
      </c>
      <c r="B30" s="360" t="s">
        <v>67</v>
      </c>
      <c r="C30" s="193" t="s">
        <v>186</v>
      </c>
      <c r="D30" s="190" t="s">
        <v>452</v>
      </c>
      <c r="E30" s="186">
        <v>22</v>
      </c>
      <c r="F30" s="186">
        <v>2.2</v>
      </c>
      <c r="G30" s="185" t="s">
        <v>125</v>
      </c>
      <c r="H30" s="239"/>
      <c r="I30" s="239"/>
      <c r="J30" s="239"/>
      <c r="K30" s="239"/>
      <c r="L30" s="370" t="s">
        <v>188</v>
      </c>
    </row>
    <row r="31" spans="1:12" ht="20.25" customHeight="1">
      <c r="A31" s="148">
        <v>24</v>
      </c>
      <c r="B31" s="361"/>
      <c r="C31" s="186" t="s">
        <v>186</v>
      </c>
      <c r="D31" s="185" t="s">
        <v>453</v>
      </c>
      <c r="E31" s="186">
        <v>34</v>
      </c>
      <c r="F31" s="186">
        <v>2.38</v>
      </c>
      <c r="G31" s="185" t="s">
        <v>125</v>
      </c>
      <c r="H31" s="239"/>
      <c r="I31" s="239"/>
      <c r="J31" s="239"/>
      <c r="K31" s="239"/>
      <c r="L31" s="370"/>
    </row>
    <row r="32" spans="1:12" ht="20.25" customHeight="1">
      <c r="A32" s="148">
        <v>25</v>
      </c>
      <c r="B32" s="361"/>
      <c r="C32" s="186" t="s">
        <v>267</v>
      </c>
      <c r="D32" s="185" t="s">
        <v>454</v>
      </c>
      <c r="E32" s="186">
        <v>34</v>
      </c>
      <c r="F32" s="186">
        <v>2.5</v>
      </c>
      <c r="G32" s="185" t="s">
        <v>125</v>
      </c>
      <c r="H32" s="239"/>
      <c r="I32" s="239"/>
      <c r="J32" s="239"/>
      <c r="K32" s="239"/>
      <c r="L32" s="370"/>
    </row>
    <row r="33" spans="1:12" ht="20.25" customHeight="1">
      <c r="A33" s="148">
        <v>26</v>
      </c>
      <c r="B33" s="361"/>
      <c r="C33" s="186" t="s">
        <v>267</v>
      </c>
      <c r="D33" s="185" t="s">
        <v>455</v>
      </c>
      <c r="E33" s="186">
        <v>13</v>
      </c>
      <c r="F33" s="186">
        <v>1.04</v>
      </c>
      <c r="G33" s="185" t="s">
        <v>125</v>
      </c>
      <c r="H33" s="239"/>
      <c r="I33" s="239"/>
      <c r="J33" s="239"/>
      <c r="K33" s="239"/>
      <c r="L33" s="370"/>
    </row>
    <row r="34" spans="1:12" ht="20.25" customHeight="1">
      <c r="A34" s="148">
        <v>27</v>
      </c>
      <c r="B34" s="361"/>
      <c r="C34" s="186" t="s">
        <v>456</v>
      </c>
      <c r="D34" s="185" t="s">
        <v>457</v>
      </c>
      <c r="E34" s="186">
        <v>34</v>
      </c>
      <c r="F34" s="186">
        <v>2.38</v>
      </c>
      <c r="G34" s="185" t="s">
        <v>458</v>
      </c>
      <c r="H34" s="239"/>
      <c r="I34" s="239"/>
      <c r="J34" s="239"/>
      <c r="K34" s="239"/>
      <c r="L34" s="370"/>
    </row>
    <row r="35" spans="1:12" ht="20.25" customHeight="1">
      <c r="A35" s="148">
        <v>28</v>
      </c>
      <c r="B35" s="361"/>
      <c r="C35" s="186" t="s">
        <v>536</v>
      </c>
      <c r="D35" s="185" t="s">
        <v>459</v>
      </c>
      <c r="E35" s="186">
        <v>40</v>
      </c>
      <c r="F35" s="186">
        <v>2.8</v>
      </c>
      <c r="G35" s="185" t="s">
        <v>458</v>
      </c>
      <c r="H35" s="239"/>
      <c r="I35" s="239"/>
      <c r="J35" s="239"/>
      <c r="K35" s="239"/>
      <c r="L35" s="370"/>
    </row>
    <row r="36" spans="1:12" ht="16.5" customHeight="1">
      <c r="A36" s="148">
        <v>29</v>
      </c>
      <c r="B36" s="361"/>
      <c r="C36" s="186" t="s">
        <v>460</v>
      </c>
      <c r="D36" s="185" t="s">
        <v>459</v>
      </c>
      <c r="E36" s="186">
        <v>110</v>
      </c>
      <c r="F36" s="186">
        <v>8.3</v>
      </c>
      <c r="G36" s="185" t="s">
        <v>458</v>
      </c>
      <c r="H36" s="239"/>
      <c r="I36" s="239"/>
      <c r="J36" s="239"/>
      <c r="K36" s="239"/>
      <c r="L36" s="370"/>
    </row>
    <row r="37" spans="1:12" ht="17.25" customHeight="1">
      <c r="A37" s="148">
        <v>30</v>
      </c>
      <c r="B37" s="364"/>
      <c r="C37" s="186" t="s">
        <v>461</v>
      </c>
      <c r="D37" s="186" t="s">
        <v>462</v>
      </c>
      <c r="E37" s="186">
        <v>62</v>
      </c>
      <c r="F37" s="186">
        <v>5</v>
      </c>
      <c r="G37" s="186" t="s">
        <v>458</v>
      </c>
      <c r="H37" s="239"/>
      <c r="I37" s="239"/>
      <c r="J37" s="239"/>
      <c r="K37" s="239"/>
      <c r="L37" s="370"/>
    </row>
    <row r="38" spans="1:12" ht="14.25">
      <c r="A38" s="353" t="s">
        <v>24</v>
      </c>
      <c r="B38" s="354"/>
      <c r="C38" s="354"/>
      <c r="D38" s="355"/>
      <c r="E38" s="238">
        <f>SUM(E8:E37)</f>
        <v>487</v>
      </c>
      <c r="F38" s="238">
        <f>SUM(F8:F37)</f>
        <v>38.89999999999999</v>
      </c>
      <c r="G38" s="238"/>
      <c r="H38" s="238"/>
      <c r="I38" s="238"/>
      <c r="J38" s="238"/>
      <c r="K38" s="238"/>
      <c r="L38" s="238"/>
    </row>
  </sheetData>
  <sheetProtection/>
  <mergeCells count="27">
    <mergeCell ref="L30:L37"/>
    <mergeCell ref="B3:L3"/>
    <mergeCell ref="F5:F7"/>
    <mergeCell ref="L5:L7"/>
    <mergeCell ref="C16:C19"/>
    <mergeCell ref="G5:G7"/>
    <mergeCell ref="B13:B14"/>
    <mergeCell ref="H5:K6"/>
    <mergeCell ref="B16:B19"/>
    <mergeCell ref="L8:L9"/>
    <mergeCell ref="B30:B37"/>
    <mergeCell ref="A5:A7"/>
    <mergeCell ref="B5:B7"/>
    <mergeCell ref="C5:C7"/>
    <mergeCell ref="D5:D7"/>
    <mergeCell ref="E5:E7"/>
    <mergeCell ref="B8:B9"/>
    <mergeCell ref="L10:L12"/>
    <mergeCell ref="A38:D38"/>
    <mergeCell ref="B27:B29"/>
    <mergeCell ref="L27:L29"/>
    <mergeCell ref="C13:C14"/>
    <mergeCell ref="B10:B12"/>
    <mergeCell ref="L16:L19"/>
    <mergeCell ref="C27:C29"/>
    <mergeCell ref="L13:L14"/>
    <mergeCell ref="C10:C12"/>
  </mergeCells>
  <printOptions/>
  <pageMargins left="0.47" right="0" top="0" bottom="0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T19"/>
  <sheetViews>
    <sheetView workbookViewId="0" topLeftCell="A1">
      <selection activeCell="I6" sqref="I6:L6"/>
    </sheetView>
  </sheetViews>
  <sheetFormatPr defaultColWidth="9.140625" defaultRowHeight="15"/>
  <cols>
    <col min="1" max="1" width="4.140625" style="11" customWidth="1"/>
    <col min="2" max="2" width="11.421875" style="11" customWidth="1"/>
    <col min="3" max="3" width="12.421875" style="11" customWidth="1"/>
    <col min="4" max="4" width="28.00390625" style="11" customWidth="1"/>
    <col min="5" max="6" width="9.140625" style="11" customWidth="1"/>
    <col min="7" max="7" width="12.57421875" style="11" customWidth="1"/>
    <col min="8" max="11" width="7.7109375" style="11" customWidth="1"/>
    <col min="12" max="12" width="19.7109375" style="11" customWidth="1"/>
    <col min="13" max="16384" width="9.140625" style="11" customWidth="1"/>
  </cols>
  <sheetData>
    <row r="1" s="86" customFormat="1" ht="14.25"/>
    <row r="2" s="86" customFormat="1" ht="14.25"/>
    <row r="3" spans="1:13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9"/>
    </row>
    <row r="4" spans="1:13" ht="14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9"/>
    </row>
    <row r="5" spans="1:13" ht="14.25">
      <c r="A5" s="377" t="s">
        <v>122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9"/>
    </row>
    <row r="6" spans="1:13" s="36" customFormat="1" ht="14.25">
      <c r="A6" s="19"/>
      <c r="B6" s="19"/>
      <c r="C6" s="19"/>
      <c r="D6" s="19"/>
      <c r="E6" s="19"/>
      <c r="F6" s="19"/>
      <c r="G6" s="19"/>
      <c r="H6" s="19"/>
      <c r="I6" s="378" t="s">
        <v>200</v>
      </c>
      <c r="J6" s="378"/>
      <c r="K6" s="378"/>
      <c r="L6" s="378"/>
      <c r="M6" s="37"/>
    </row>
    <row r="7" spans="1:13" ht="14.25">
      <c r="A7" s="305" t="s">
        <v>20</v>
      </c>
      <c r="B7" s="347" t="s">
        <v>12</v>
      </c>
      <c r="C7" s="306" t="s">
        <v>22</v>
      </c>
      <c r="D7" s="306" t="s">
        <v>85</v>
      </c>
      <c r="E7" s="306" t="s">
        <v>96</v>
      </c>
      <c r="F7" s="306" t="s">
        <v>223</v>
      </c>
      <c r="G7" s="306" t="s">
        <v>18</v>
      </c>
      <c r="H7" s="305" t="s">
        <v>21</v>
      </c>
      <c r="I7" s="305"/>
      <c r="J7" s="305"/>
      <c r="K7" s="305"/>
      <c r="L7" s="306" t="s">
        <v>78</v>
      </c>
      <c r="M7" s="9"/>
    </row>
    <row r="8" spans="1:13" ht="21" customHeight="1">
      <c r="A8" s="305"/>
      <c r="B8" s="348"/>
      <c r="C8" s="306"/>
      <c r="D8" s="306"/>
      <c r="E8" s="306"/>
      <c r="F8" s="306"/>
      <c r="G8" s="306"/>
      <c r="H8" s="305"/>
      <c r="I8" s="305"/>
      <c r="J8" s="305"/>
      <c r="K8" s="305"/>
      <c r="L8" s="306"/>
      <c r="M8" s="9"/>
    </row>
    <row r="9" spans="1:13" ht="14.25">
      <c r="A9" s="305"/>
      <c r="B9" s="349"/>
      <c r="C9" s="306"/>
      <c r="D9" s="306"/>
      <c r="E9" s="306"/>
      <c r="F9" s="306"/>
      <c r="G9" s="306"/>
      <c r="H9" s="24">
        <v>1</v>
      </c>
      <c r="I9" s="24">
        <v>2</v>
      </c>
      <c r="J9" s="24">
        <v>3</v>
      </c>
      <c r="K9" s="24">
        <v>4</v>
      </c>
      <c r="L9" s="306"/>
      <c r="M9" s="9"/>
    </row>
    <row r="10" spans="1:13" s="86" customFormat="1" ht="29.25" customHeight="1">
      <c r="A10" s="203">
        <v>1</v>
      </c>
      <c r="B10" s="173" t="s">
        <v>43</v>
      </c>
      <c r="C10" s="181" t="s">
        <v>335</v>
      </c>
      <c r="D10" s="181" t="s">
        <v>518</v>
      </c>
      <c r="E10" s="181">
        <v>1</v>
      </c>
      <c r="F10" s="181">
        <v>0.005</v>
      </c>
      <c r="G10" s="181" t="s">
        <v>141</v>
      </c>
      <c r="H10" s="244"/>
      <c r="I10" s="244"/>
      <c r="J10" s="244"/>
      <c r="K10" s="214"/>
      <c r="L10" s="63" t="s">
        <v>509</v>
      </c>
      <c r="M10" s="151"/>
    </row>
    <row r="11" spans="1:13" s="86" customFormat="1" ht="29.25" customHeight="1">
      <c r="A11" s="203">
        <v>2</v>
      </c>
      <c r="B11" s="382" t="s">
        <v>67</v>
      </c>
      <c r="C11" s="181" t="s">
        <v>463</v>
      </c>
      <c r="D11" s="181" t="s">
        <v>464</v>
      </c>
      <c r="E11" s="181">
        <v>5</v>
      </c>
      <c r="F11" s="181">
        <v>10</v>
      </c>
      <c r="G11" s="181" t="s">
        <v>465</v>
      </c>
      <c r="H11" s="244"/>
      <c r="I11" s="244"/>
      <c r="J11" s="244"/>
      <c r="K11" s="214"/>
      <c r="L11" s="347" t="s">
        <v>121</v>
      </c>
      <c r="M11" s="172"/>
    </row>
    <row r="12" spans="1:13" s="57" customFormat="1" ht="29.25" customHeight="1">
      <c r="A12" s="294">
        <v>3</v>
      </c>
      <c r="B12" s="383"/>
      <c r="C12" s="285" t="s">
        <v>488</v>
      </c>
      <c r="D12" s="285" t="s">
        <v>506</v>
      </c>
      <c r="E12" s="285">
        <v>1</v>
      </c>
      <c r="F12" s="285">
        <v>0.02</v>
      </c>
      <c r="G12" s="285" t="s">
        <v>247</v>
      </c>
      <c r="H12" s="244"/>
      <c r="I12" s="244"/>
      <c r="J12" s="244"/>
      <c r="K12" s="284"/>
      <c r="L12" s="348"/>
      <c r="M12" s="295"/>
    </row>
    <row r="13" spans="1:13" s="86" customFormat="1" ht="29.25" customHeight="1">
      <c r="A13" s="203">
        <v>4</v>
      </c>
      <c r="B13" s="383"/>
      <c r="C13" s="181" t="s">
        <v>466</v>
      </c>
      <c r="D13" s="181" t="s">
        <v>467</v>
      </c>
      <c r="E13" s="181">
        <v>5</v>
      </c>
      <c r="F13" s="181">
        <v>5</v>
      </c>
      <c r="G13" s="181" t="s">
        <v>465</v>
      </c>
      <c r="H13" s="244"/>
      <c r="I13" s="244"/>
      <c r="J13" s="244"/>
      <c r="K13" s="214"/>
      <c r="L13" s="348"/>
      <c r="M13" s="172"/>
    </row>
    <row r="14" spans="1:13" s="86" customFormat="1" ht="29.25" customHeight="1">
      <c r="A14" s="216">
        <v>5</v>
      </c>
      <c r="B14" s="383"/>
      <c r="C14" s="181" t="s">
        <v>504</v>
      </c>
      <c r="D14" s="181" t="s">
        <v>505</v>
      </c>
      <c r="E14" s="181">
        <v>3</v>
      </c>
      <c r="F14" s="181">
        <v>2</v>
      </c>
      <c r="G14" s="181" t="s">
        <v>465</v>
      </c>
      <c r="H14" s="244"/>
      <c r="I14" s="244"/>
      <c r="J14" s="244"/>
      <c r="K14" s="214"/>
      <c r="L14" s="348"/>
      <c r="M14" s="220"/>
    </row>
    <row r="15" spans="1:13" ht="34.5" customHeight="1">
      <c r="A15" s="203">
        <v>6</v>
      </c>
      <c r="B15" s="384"/>
      <c r="C15" s="185" t="s">
        <v>189</v>
      </c>
      <c r="D15" s="185" t="s">
        <v>508</v>
      </c>
      <c r="E15" s="185">
        <v>5</v>
      </c>
      <c r="F15" s="185">
        <v>10</v>
      </c>
      <c r="G15" s="185" t="s">
        <v>465</v>
      </c>
      <c r="H15" s="244"/>
      <c r="I15" s="244"/>
      <c r="J15" s="244"/>
      <c r="K15" s="214"/>
      <c r="L15" s="349"/>
      <c r="M15" s="9"/>
    </row>
    <row r="16" spans="1:13" s="4" customFormat="1" ht="15">
      <c r="A16" s="379" t="s">
        <v>24</v>
      </c>
      <c r="B16" s="380"/>
      <c r="C16" s="380"/>
      <c r="D16" s="381"/>
      <c r="E16" s="242">
        <f>SUM(E10:E15)</f>
        <v>20</v>
      </c>
      <c r="F16" s="242">
        <f>SUM(F10:F15)</f>
        <v>27.025</v>
      </c>
      <c r="G16" s="242"/>
      <c r="H16" s="233"/>
      <c r="I16" s="233"/>
      <c r="J16" s="233"/>
      <c r="K16" s="233"/>
      <c r="L16" s="243"/>
      <c r="M16" s="29"/>
    </row>
    <row r="19" spans="1:20" s="25" customFormat="1" ht="15">
      <c r="A19" s="86"/>
      <c r="B19" s="121"/>
      <c r="C19" s="86"/>
      <c r="D19" s="312" t="s">
        <v>103</v>
      </c>
      <c r="E19" s="312"/>
      <c r="F19" s="312"/>
      <c r="G19" s="312"/>
      <c r="H19" s="122"/>
      <c r="I19" s="122"/>
      <c r="K19" s="86"/>
      <c r="L19" s="86"/>
      <c r="M19" s="86"/>
      <c r="N19" s="86"/>
      <c r="O19" s="86"/>
      <c r="P19" s="86"/>
      <c r="Q19" s="86"/>
      <c r="R19" s="86"/>
      <c r="S19" s="86"/>
      <c r="T19" s="86"/>
    </row>
  </sheetData>
  <sheetProtection/>
  <mergeCells count="15">
    <mergeCell ref="A5:L5"/>
    <mergeCell ref="A7:A9"/>
    <mergeCell ref="B7:B9"/>
    <mergeCell ref="C7:C9"/>
    <mergeCell ref="D7:D9"/>
    <mergeCell ref="E7:E9"/>
    <mergeCell ref="F7:F9"/>
    <mergeCell ref="D19:G19"/>
    <mergeCell ref="I6:L6"/>
    <mergeCell ref="G7:G9"/>
    <mergeCell ref="H7:K8"/>
    <mergeCell ref="L7:L9"/>
    <mergeCell ref="A16:D16"/>
    <mergeCell ref="B11:B15"/>
    <mergeCell ref="L11:L15"/>
  </mergeCells>
  <printOptions/>
  <pageMargins left="0.53" right="0.39" top="0.72" bottom="0.75" header="0.3" footer="0.3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54"/>
  <sheetViews>
    <sheetView tabSelected="1" workbookViewId="0" topLeftCell="A1">
      <selection activeCell="P33" sqref="P33:P40"/>
    </sheetView>
  </sheetViews>
  <sheetFormatPr defaultColWidth="9.140625" defaultRowHeight="15"/>
  <cols>
    <col min="1" max="1" width="4.57421875" style="21" customWidth="1"/>
    <col min="2" max="2" width="14.421875" style="21" customWidth="1"/>
    <col min="3" max="3" width="32.57421875" style="21" customWidth="1"/>
    <col min="4" max="4" width="3.57421875" style="21" customWidth="1"/>
    <col min="5" max="5" width="3.140625" style="21" customWidth="1"/>
    <col min="6" max="6" width="3.421875" style="21" customWidth="1"/>
    <col min="7" max="7" width="8.00390625" style="21" customWidth="1"/>
    <col min="8" max="8" width="7.421875" style="21" customWidth="1"/>
    <col min="9" max="9" width="15.140625" style="21" customWidth="1"/>
    <col min="10" max="10" width="4.57421875" style="21" customWidth="1"/>
    <col min="11" max="11" width="3.00390625" style="21" customWidth="1"/>
    <col min="12" max="14" width="3.8515625" style="21" customWidth="1"/>
    <col min="15" max="15" width="3.7109375" style="21" customWidth="1"/>
    <col min="16" max="16" width="21.421875" style="171" customWidth="1"/>
    <col min="17" max="16384" width="9.140625" style="21" customWidth="1"/>
  </cols>
  <sheetData>
    <row r="2" spans="1:16" ht="15" customHeight="1">
      <c r="A2" s="394" t="s">
        <v>114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pans="1:16" ht="15" customHeight="1">
      <c r="A3" s="394" t="s">
        <v>100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1:16" ht="15" customHeight="1">
      <c r="A4" s="44"/>
      <c r="B4" s="44"/>
      <c r="C4" s="44"/>
      <c r="D4" s="44"/>
      <c r="E4" s="44"/>
      <c r="F4" s="44"/>
      <c r="G4" s="44"/>
      <c r="H4" s="44"/>
      <c r="I4" s="44"/>
      <c r="J4" s="391" t="s">
        <v>110</v>
      </c>
      <c r="K4" s="391"/>
      <c r="L4" s="391"/>
      <c r="M4" s="391"/>
      <c r="N4" s="391"/>
      <c r="O4" s="391"/>
      <c r="P4" s="391"/>
    </row>
    <row r="5" spans="1:16" ht="13.5" customHeight="1">
      <c r="A5" s="388" t="s">
        <v>20</v>
      </c>
      <c r="B5" s="388" t="s">
        <v>71</v>
      </c>
      <c r="C5" s="388" t="s">
        <v>23</v>
      </c>
      <c r="D5" s="395" t="s">
        <v>16</v>
      </c>
      <c r="E5" s="395"/>
      <c r="F5" s="395"/>
      <c r="G5" s="388" t="s">
        <v>550</v>
      </c>
      <c r="H5" s="388" t="s">
        <v>551</v>
      </c>
      <c r="I5" s="388" t="s">
        <v>72</v>
      </c>
      <c r="J5" s="395"/>
      <c r="K5" s="395"/>
      <c r="L5" s="395"/>
      <c r="M5" s="395"/>
      <c r="N5" s="395"/>
      <c r="O5" s="395"/>
      <c r="P5" s="388" t="s">
        <v>74</v>
      </c>
    </row>
    <row r="6" spans="1:16" ht="12.75" customHeight="1">
      <c r="A6" s="389"/>
      <c r="B6" s="389"/>
      <c r="C6" s="389"/>
      <c r="D6" s="395"/>
      <c r="E6" s="395"/>
      <c r="F6" s="395"/>
      <c r="G6" s="389"/>
      <c r="H6" s="389"/>
      <c r="I6" s="389"/>
      <c r="J6" s="396" t="s">
        <v>6</v>
      </c>
      <c r="K6" s="397"/>
      <c r="L6" s="398"/>
      <c r="M6" s="396" t="s">
        <v>7</v>
      </c>
      <c r="N6" s="397"/>
      <c r="O6" s="398"/>
      <c r="P6" s="389"/>
    </row>
    <row r="7" spans="1:16" ht="13.5" customHeight="1">
      <c r="A7" s="390"/>
      <c r="B7" s="390"/>
      <c r="C7" s="390"/>
      <c r="D7" s="395"/>
      <c r="E7" s="395"/>
      <c r="F7" s="395"/>
      <c r="G7" s="390"/>
      <c r="H7" s="390"/>
      <c r="I7" s="390"/>
      <c r="J7" s="20">
        <v>4</v>
      </c>
      <c r="K7" s="20">
        <v>5</v>
      </c>
      <c r="L7" s="20">
        <v>6</v>
      </c>
      <c r="M7" s="20">
        <v>7</v>
      </c>
      <c r="N7" s="20">
        <v>8</v>
      </c>
      <c r="O7" s="20">
        <v>9</v>
      </c>
      <c r="P7" s="390"/>
    </row>
    <row r="8" spans="1:16" ht="13.5" customHeight="1">
      <c r="A8" s="301">
        <v>1</v>
      </c>
      <c r="B8" s="385" t="s">
        <v>29</v>
      </c>
      <c r="C8" s="191" t="s">
        <v>166</v>
      </c>
      <c r="D8" s="183"/>
      <c r="E8" s="183"/>
      <c r="F8" s="183"/>
      <c r="G8" s="183">
        <v>5</v>
      </c>
      <c r="H8" s="183">
        <v>0.2</v>
      </c>
      <c r="I8" s="183" t="s">
        <v>247</v>
      </c>
      <c r="J8" s="60"/>
      <c r="K8" s="239"/>
      <c r="L8" s="239"/>
      <c r="M8" s="239"/>
      <c r="N8" s="239"/>
      <c r="O8" s="60"/>
      <c r="P8" s="403" t="s">
        <v>119</v>
      </c>
    </row>
    <row r="9" spans="1:16" ht="11.25" customHeight="1">
      <c r="A9" s="301">
        <v>2</v>
      </c>
      <c r="B9" s="386"/>
      <c r="C9" s="191" t="s">
        <v>246</v>
      </c>
      <c r="D9" s="183"/>
      <c r="E9" s="183"/>
      <c r="F9" s="183"/>
      <c r="G9" s="183">
        <v>10</v>
      </c>
      <c r="H9" s="183">
        <v>0.7</v>
      </c>
      <c r="I9" s="183" t="s">
        <v>125</v>
      </c>
      <c r="J9" s="142"/>
      <c r="K9" s="239"/>
      <c r="L9" s="239"/>
      <c r="M9" s="239"/>
      <c r="N9" s="239"/>
      <c r="O9" s="142"/>
      <c r="P9" s="392"/>
    </row>
    <row r="10" spans="1:16" ht="13.5" customHeight="1">
      <c r="A10" s="301">
        <v>3</v>
      </c>
      <c r="B10" s="387"/>
      <c r="C10" s="191" t="s">
        <v>164</v>
      </c>
      <c r="D10" s="183"/>
      <c r="E10" s="183"/>
      <c r="F10" s="183"/>
      <c r="G10" s="183">
        <v>10</v>
      </c>
      <c r="H10" s="183">
        <v>0.7</v>
      </c>
      <c r="I10" s="183" t="s">
        <v>125</v>
      </c>
      <c r="J10" s="60"/>
      <c r="K10" s="239"/>
      <c r="L10" s="239"/>
      <c r="M10" s="239"/>
      <c r="N10" s="239"/>
      <c r="O10" s="60"/>
      <c r="P10" s="393"/>
    </row>
    <row r="11" spans="1:16" ht="11.25" customHeight="1">
      <c r="A11" s="301">
        <v>4</v>
      </c>
      <c r="B11" s="385" t="s">
        <v>30</v>
      </c>
      <c r="C11" s="191" t="s">
        <v>146</v>
      </c>
      <c r="D11" s="183"/>
      <c r="E11" s="183"/>
      <c r="F11" s="183"/>
      <c r="G11" s="183">
        <v>2</v>
      </c>
      <c r="H11" s="183">
        <v>0.14</v>
      </c>
      <c r="I11" s="183" t="s">
        <v>147</v>
      </c>
      <c r="J11" s="60"/>
      <c r="K11" s="239"/>
      <c r="L11" s="239"/>
      <c r="M11" s="239"/>
      <c r="N11" s="239"/>
      <c r="O11" s="60"/>
      <c r="P11" s="403" t="s">
        <v>119</v>
      </c>
    </row>
    <row r="12" spans="1:16" ht="12.75">
      <c r="A12" s="301">
        <v>5</v>
      </c>
      <c r="B12" s="386"/>
      <c r="C12" s="191" t="s">
        <v>360</v>
      </c>
      <c r="D12" s="183"/>
      <c r="E12" s="183"/>
      <c r="F12" s="183"/>
      <c r="G12" s="183">
        <v>2</v>
      </c>
      <c r="H12" s="183">
        <v>0.14</v>
      </c>
      <c r="I12" s="183" t="s">
        <v>125</v>
      </c>
      <c r="J12" s="60"/>
      <c r="K12" s="239"/>
      <c r="L12" s="239"/>
      <c r="M12" s="239"/>
      <c r="N12" s="239"/>
      <c r="O12" s="60"/>
      <c r="P12" s="405"/>
    </row>
    <row r="13" spans="1:16" ht="12.75">
      <c r="A13" s="301">
        <v>6</v>
      </c>
      <c r="B13" s="386"/>
      <c r="C13" s="301" t="s">
        <v>145</v>
      </c>
      <c r="D13" s="183"/>
      <c r="E13" s="183"/>
      <c r="F13" s="183"/>
      <c r="G13" s="183">
        <v>1</v>
      </c>
      <c r="H13" s="183">
        <v>0.07</v>
      </c>
      <c r="I13" s="297" t="s">
        <v>125</v>
      </c>
      <c r="J13" s="148"/>
      <c r="K13" s="239"/>
      <c r="L13" s="239"/>
      <c r="M13" s="239"/>
      <c r="N13" s="239"/>
      <c r="O13" s="148"/>
      <c r="P13" s="405"/>
    </row>
    <row r="14" spans="1:16" ht="12.75">
      <c r="A14" s="301">
        <v>7</v>
      </c>
      <c r="B14" s="387"/>
      <c r="C14" s="301" t="s">
        <v>364</v>
      </c>
      <c r="D14" s="183"/>
      <c r="E14" s="183"/>
      <c r="F14" s="183"/>
      <c r="G14" s="183">
        <v>1</v>
      </c>
      <c r="H14" s="183">
        <v>0.07</v>
      </c>
      <c r="I14" s="183" t="s">
        <v>125</v>
      </c>
      <c r="J14" s="60"/>
      <c r="K14" s="239"/>
      <c r="L14" s="239"/>
      <c r="M14" s="239"/>
      <c r="N14" s="239"/>
      <c r="O14" s="60"/>
      <c r="P14" s="404"/>
    </row>
    <row r="15" spans="1:16" ht="12.75">
      <c r="A15" s="301">
        <v>8</v>
      </c>
      <c r="B15" s="386" t="s">
        <v>32</v>
      </c>
      <c r="C15" s="301" t="s">
        <v>127</v>
      </c>
      <c r="D15" s="183"/>
      <c r="E15" s="183"/>
      <c r="F15" s="183"/>
      <c r="G15" s="183">
        <v>7</v>
      </c>
      <c r="H15" s="183">
        <v>0.63</v>
      </c>
      <c r="I15" s="183" t="s">
        <v>125</v>
      </c>
      <c r="J15" s="60"/>
      <c r="K15" s="239"/>
      <c r="L15" s="239"/>
      <c r="M15" s="239"/>
      <c r="N15" s="239"/>
      <c r="O15" s="60"/>
      <c r="P15" s="392" t="s">
        <v>119</v>
      </c>
    </row>
    <row r="16" spans="1:16" ht="12.75">
      <c r="A16" s="301">
        <v>9</v>
      </c>
      <c r="B16" s="387"/>
      <c r="C16" s="301" t="s">
        <v>131</v>
      </c>
      <c r="D16" s="183"/>
      <c r="E16" s="183"/>
      <c r="F16" s="183"/>
      <c r="G16" s="183">
        <v>7</v>
      </c>
      <c r="H16" s="183">
        <v>0.63</v>
      </c>
      <c r="I16" s="183" t="s">
        <v>125</v>
      </c>
      <c r="J16" s="60"/>
      <c r="K16" s="239"/>
      <c r="L16" s="239"/>
      <c r="M16" s="239"/>
      <c r="N16" s="239"/>
      <c r="O16" s="60"/>
      <c r="P16" s="393"/>
    </row>
    <row r="17" spans="1:16" ht="12" customHeight="1">
      <c r="A17" s="301">
        <v>10</v>
      </c>
      <c r="B17" s="385" t="s">
        <v>35</v>
      </c>
      <c r="C17" s="191" t="s">
        <v>269</v>
      </c>
      <c r="D17" s="183"/>
      <c r="E17" s="183"/>
      <c r="F17" s="183"/>
      <c r="G17" s="183">
        <v>2</v>
      </c>
      <c r="H17" s="183">
        <v>0.1</v>
      </c>
      <c r="I17" s="183" t="s">
        <v>125</v>
      </c>
      <c r="J17" s="142"/>
      <c r="K17" s="239"/>
      <c r="L17" s="239"/>
      <c r="M17" s="239"/>
      <c r="N17" s="239"/>
      <c r="O17" s="142"/>
      <c r="P17" s="403" t="s">
        <v>119</v>
      </c>
    </row>
    <row r="18" spans="1:16" ht="12.75">
      <c r="A18" s="301">
        <v>11</v>
      </c>
      <c r="B18" s="387"/>
      <c r="C18" s="191" t="s">
        <v>138</v>
      </c>
      <c r="D18" s="183"/>
      <c r="E18" s="183"/>
      <c r="F18" s="183"/>
      <c r="G18" s="183">
        <v>4</v>
      </c>
      <c r="H18" s="183">
        <v>0.28</v>
      </c>
      <c r="I18" s="183" t="s">
        <v>125</v>
      </c>
      <c r="J18" s="60"/>
      <c r="K18" s="239"/>
      <c r="L18" s="239"/>
      <c r="M18" s="239"/>
      <c r="N18" s="239"/>
      <c r="O18" s="60"/>
      <c r="P18" s="393"/>
    </row>
    <row r="19" spans="1:16" ht="15" customHeight="1">
      <c r="A19" s="301">
        <v>12</v>
      </c>
      <c r="B19" s="385" t="s">
        <v>36</v>
      </c>
      <c r="C19" s="191" t="s">
        <v>388</v>
      </c>
      <c r="D19" s="183"/>
      <c r="E19" s="183"/>
      <c r="F19" s="183"/>
      <c r="G19" s="183">
        <v>6</v>
      </c>
      <c r="H19" s="183">
        <v>0.42</v>
      </c>
      <c r="I19" s="183" t="s">
        <v>125</v>
      </c>
      <c r="J19" s="60"/>
      <c r="K19" s="239"/>
      <c r="L19" s="239"/>
      <c r="M19" s="239"/>
      <c r="N19" s="239"/>
      <c r="O19" s="60"/>
      <c r="P19" s="392" t="s">
        <v>119</v>
      </c>
    </row>
    <row r="20" spans="1:16" ht="12.75">
      <c r="A20" s="301">
        <v>13</v>
      </c>
      <c r="B20" s="386"/>
      <c r="C20" s="191" t="s">
        <v>389</v>
      </c>
      <c r="D20" s="183"/>
      <c r="E20" s="183"/>
      <c r="F20" s="183"/>
      <c r="G20" s="183">
        <v>8</v>
      </c>
      <c r="H20" s="183">
        <v>0.56</v>
      </c>
      <c r="I20" s="183" t="s">
        <v>125</v>
      </c>
      <c r="J20" s="60"/>
      <c r="K20" s="239"/>
      <c r="L20" s="239"/>
      <c r="M20" s="239"/>
      <c r="N20" s="239"/>
      <c r="O20" s="60"/>
      <c r="P20" s="393"/>
    </row>
    <row r="21" spans="1:16" ht="12.75">
      <c r="A21" s="301">
        <v>14</v>
      </c>
      <c r="B21" s="301" t="s">
        <v>290</v>
      </c>
      <c r="C21" s="191" t="s">
        <v>291</v>
      </c>
      <c r="D21" s="183"/>
      <c r="E21" s="183"/>
      <c r="F21" s="183"/>
      <c r="G21" s="183">
        <v>5</v>
      </c>
      <c r="H21" s="183">
        <v>0.35</v>
      </c>
      <c r="I21" s="183" t="s">
        <v>125</v>
      </c>
      <c r="J21" s="60"/>
      <c r="K21" s="239"/>
      <c r="L21" s="239"/>
      <c r="M21" s="239"/>
      <c r="N21" s="239"/>
      <c r="O21" s="60"/>
      <c r="P21" s="302" t="s">
        <v>119</v>
      </c>
    </row>
    <row r="22" spans="1:16" ht="12.75" customHeight="1">
      <c r="A22" s="301">
        <v>15</v>
      </c>
      <c r="B22" s="385" t="s">
        <v>176</v>
      </c>
      <c r="C22" s="191" t="s">
        <v>177</v>
      </c>
      <c r="D22" s="183"/>
      <c r="E22" s="183"/>
      <c r="F22" s="183"/>
      <c r="G22" s="183">
        <v>10</v>
      </c>
      <c r="H22" s="183">
        <v>0.9</v>
      </c>
      <c r="I22" s="183" t="s">
        <v>125</v>
      </c>
      <c r="J22" s="60"/>
      <c r="K22" s="239"/>
      <c r="L22" s="239"/>
      <c r="M22" s="239"/>
      <c r="N22" s="239"/>
      <c r="O22" s="60"/>
      <c r="P22" s="392" t="s">
        <v>119</v>
      </c>
    </row>
    <row r="23" spans="1:16" ht="12.75">
      <c r="A23" s="301">
        <v>16</v>
      </c>
      <c r="B23" s="387"/>
      <c r="C23" s="191" t="s">
        <v>297</v>
      </c>
      <c r="D23" s="183"/>
      <c r="E23" s="183"/>
      <c r="F23" s="183"/>
      <c r="G23" s="183">
        <v>10</v>
      </c>
      <c r="H23" s="183">
        <v>0.9</v>
      </c>
      <c r="I23" s="183" t="s">
        <v>125</v>
      </c>
      <c r="J23" s="60"/>
      <c r="K23" s="239"/>
      <c r="L23" s="239"/>
      <c r="M23" s="239"/>
      <c r="N23" s="239"/>
      <c r="O23" s="60"/>
      <c r="P23" s="393"/>
    </row>
    <row r="24" spans="1:16" ht="12.75" customHeight="1">
      <c r="A24" s="301">
        <v>17</v>
      </c>
      <c r="B24" s="385" t="s">
        <v>41</v>
      </c>
      <c r="C24" s="301" t="s">
        <v>379</v>
      </c>
      <c r="D24" s="183"/>
      <c r="E24" s="183"/>
      <c r="F24" s="183"/>
      <c r="G24" s="183">
        <v>2</v>
      </c>
      <c r="H24" s="183">
        <v>0.14</v>
      </c>
      <c r="I24" s="183" t="s">
        <v>125</v>
      </c>
      <c r="J24" s="60"/>
      <c r="K24" s="239"/>
      <c r="L24" s="239"/>
      <c r="M24" s="239"/>
      <c r="N24" s="239"/>
      <c r="O24" s="60"/>
      <c r="P24" s="403" t="s">
        <v>119</v>
      </c>
    </row>
    <row r="25" spans="1:16" ht="11.25" customHeight="1">
      <c r="A25" s="301">
        <v>18</v>
      </c>
      <c r="B25" s="386"/>
      <c r="C25" s="301" t="s">
        <v>130</v>
      </c>
      <c r="D25" s="183"/>
      <c r="E25" s="183"/>
      <c r="F25" s="183"/>
      <c r="G25" s="183">
        <v>2</v>
      </c>
      <c r="H25" s="183">
        <v>0.14</v>
      </c>
      <c r="I25" s="183" t="s">
        <v>125</v>
      </c>
      <c r="J25" s="60"/>
      <c r="K25" s="239"/>
      <c r="L25" s="239"/>
      <c r="M25" s="239"/>
      <c r="N25" s="239"/>
      <c r="O25" s="60"/>
      <c r="P25" s="392"/>
    </row>
    <row r="26" spans="1:16" ht="13.5" customHeight="1">
      <c r="A26" s="301">
        <v>19</v>
      </c>
      <c r="B26" s="387"/>
      <c r="C26" s="301" t="s">
        <v>180</v>
      </c>
      <c r="D26" s="183"/>
      <c r="E26" s="183"/>
      <c r="F26" s="183"/>
      <c r="G26" s="183">
        <v>5</v>
      </c>
      <c r="H26" s="183">
        <v>0.35</v>
      </c>
      <c r="I26" s="183" t="s">
        <v>125</v>
      </c>
      <c r="J26" s="60"/>
      <c r="K26" s="239"/>
      <c r="L26" s="239"/>
      <c r="M26" s="239"/>
      <c r="N26" s="239"/>
      <c r="O26" s="60"/>
      <c r="P26" s="393"/>
    </row>
    <row r="27" spans="1:16" ht="12.75" customHeight="1">
      <c r="A27" s="301">
        <v>20</v>
      </c>
      <c r="B27" s="299" t="s">
        <v>14</v>
      </c>
      <c r="C27" s="300" t="s">
        <v>309</v>
      </c>
      <c r="D27" s="183"/>
      <c r="E27" s="183"/>
      <c r="F27" s="183"/>
      <c r="G27" s="183">
        <v>2</v>
      </c>
      <c r="H27" s="183">
        <v>0.3</v>
      </c>
      <c r="I27" s="183" t="s">
        <v>125</v>
      </c>
      <c r="J27" s="148"/>
      <c r="K27" s="239"/>
      <c r="L27" s="239"/>
      <c r="M27" s="239"/>
      <c r="N27" s="239"/>
      <c r="O27" s="148"/>
      <c r="P27" s="303" t="s">
        <v>119</v>
      </c>
    </row>
    <row r="28" spans="1:16" ht="12.75">
      <c r="A28" s="301">
        <v>21</v>
      </c>
      <c r="B28" s="385" t="s">
        <v>42</v>
      </c>
      <c r="C28" s="301" t="s">
        <v>154</v>
      </c>
      <c r="D28" s="183"/>
      <c r="E28" s="183"/>
      <c r="F28" s="183"/>
      <c r="G28" s="183">
        <v>5</v>
      </c>
      <c r="H28" s="183">
        <v>0.35</v>
      </c>
      <c r="I28" s="183" t="s">
        <v>125</v>
      </c>
      <c r="J28" s="60"/>
      <c r="K28" s="239"/>
      <c r="L28" s="239"/>
      <c r="M28" s="239"/>
      <c r="N28" s="239"/>
      <c r="O28" s="60"/>
      <c r="P28" s="403" t="s">
        <v>119</v>
      </c>
    </row>
    <row r="29" spans="1:16" ht="12.75">
      <c r="A29" s="301">
        <v>22</v>
      </c>
      <c r="B29" s="386"/>
      <c r="C29" s="301" t="s">
        <v>322</v>
      </c>
      <c r="D29" s="183"/>
      <c r="E29" s="183"/>
      <c r="F29" s="183"/>
      <c r="G29" s="183">
        <v>4</v>
      </c>
      <c r="H29" s="183">
        <v>0.28</v>
      </c>
      <c r="I29" s="183" t="s">
        <v>125</v>
      </c>
      <c r="J29" s="148"/>
      <c r="K29" s="239"/>
      <c r="L29" s="239"/>
      <c r="M29" s="239"/>
      <c r="N29" s="239"/>
      <c r="O29" s="148"/>
      <c r="P29" s="392"/>
    </row>
    <row r="30" spans="1:16" ht="12.75">
      <c r="A30" s="301">
        <v>23</v>
      </c>
      <c r="B30" s="387"/>
      <c r="C30" s="301" t="s">
        <v>155</v>
      </c>
      <c r="D30" s="183"/>
      <c r="E30" s="183"/>
      <c r="F30" s="183"/>
      <c r="G30" s="183">
        <v>8</v>
      </c>
      <c r="H30" s="183">
        <v>0.56</v>
      </c>
      <c r="I30" s="183" t="s">
        <v>125</v>
      </c>
      <c r="J30" s="60"/>
      <c r="K30" s="239"/>
      <c r="L30" s="239"/>
      <c r="M30" s="239"/>
      <c r="N30" s="239"/>
      <c r="O30" s="60"/>
      <c r="P30" s="404"/>
    </row>
    <row r="31" spans="1:16" ht="12" customHeight="1">
      <c r="A31" s="301">
        <v>24</v>
      </c>
      <c r="B31" s="301" t="s">
        <v>45</v>
      </c>
      <c r="C31" s="301" t="s">
        <v>178</v>
      </c>
      <c r="D31" s="183"/>
      <c r="E31" s="183"/>
      <c r="F31" s="183"/>
      <c r="G31" s="183">
        <v>5</v>
      </c>
      <c r="H31" s="183">
        <v>0.46</v>
      </c>
      <c r="I31" s="183" t="s">
        <v>125</v>
      </c>
      <c r="J31" s="60"/>
      <c r="K31" s="239"/>
      <c r="L31" s="239"/>
      <c r="M31" s="239"/>
      <c r="N31" s="239"/>
      <c r="O31" s="60"/>
      <c r="P31" s="392" t="s">
        <v>119</v>
      </c>
    </row>
    <row r="32" spans="1:16" ht="13.5" customHeight="1">
      <c r="A32" s="301">
        <v>25</v>
      </c>
      <c r="B32" s="301" t="s">
        <v>44</v>
      </c>
      <c r="C32" s="191" t="s">
        <v>169</v>
      </c>
      <c r="D32" s="183"/>
      <c r="E32" s="183"/>
      <c r="F32" s="183"/>
      <c r="G32" s="183">
        <v>20</v>
      </c>
      <c r="H32" s="183">
        <v>1.2</v>
      </c>
      <c r="I32" s="183" t="s">
        <v>125</v>
      </c>
      <c r="J32" s="60"/>
      <c r="K32" s="239"/>
      <c r="L32" s="239"/>
      <c r="M32" s="239"/>
      <c r="N32" s="239"/>
      <c r="O32" s="60"/>
      <c r="P32" s="393"/>
    </row>
    <row r="33" spans="1:16" ht="13.5" customHeight="1">
      <c r="A33" s="301">
        <v>26</v>
      </c>
      <c r="B33" s="385" t="s">
        <v>67</v>
      </c>
      <c r="C33" s="191" t="s">
        <v>186</v>
      </c>
      <c r="D33" s="360"/>
      <c r="E33" s="360"/>
      <c r="F33" s="360"/>
      <c r="G33" s="183">
        <v>65</v>
      </c>
      <c r="H33" s="183">
        <v>4.55</v>
      </c>
      <c r="I33" s="183" t="s">
        <v>125</v>
      </c>
      <c r="J33" s="148"/>
      <c r="K33" s="239"/>
      <c r="L33" s="239"/>
      <c r="M33" s="239"/>
      <c r="N33" s="239"/>
      <c r="O33" s="148"/>
      <c r="P33" s="403" t="s">
        <v>181</v>
      </c>
    </row>
    <row r="34" spans="1:16" ht="11.25" customHeight="1">
      <c r="A34" s="301">
        <v>27</v>
      </c>
      <c r="B34" s="386"/>
      <c r="C34" s="191" t="s">
        <v>267</v>
      </c>
      <c r="D34" s="361"/>
      <c r="E34" s="361"/>
      <c r="F34" s="361"/>
      <c r="G34" s="215">
        <v>10</v>
      </c>
      <c r="H34" s="215">
        <v>0.7</v>
      </c>
      <c r="I34" s="215" t="s">
        <v>125</v>
      </c>
      <c r="J34" s="148"/>
      <c r="K34" s="239"/>
      <c r="L34" s="239"/>
      <c r="M34" s="239"/>
      <c r="N34" s="239"/>
      <c r="O34" s="148"/>
      <c r="P34" s="392"/>
    </row>
    <row r="35" spans="1:16" ht="11.25" customHeight="1">
      <c r="A35" s="301">
        <v>28</v>
      </c>
      <c r="B35" s="386"/>
      <c r="C35" s="191" t="s">
        <v>469</v>
      </c>
      <c r="D35" s="361"/>
      <c r="E35" s="361"/>
      <c r="F35" s="361"/>
      <c r="G35" s="183">
        <v>13</v>
      </c>
      <c r="H35" s="183">
        <v>0.98</v>
      </c>
      <c r="I35" s="183" t="s">
        <v>125</v>
      </c>
      <c r="J35" s="148"/>
      <c r="K35" s="239"/>
      <c r="L35" s="239"/>
      <c r="M35" s="239"/>
      <c r="N35" s="239"/>
      <c r="O35" s="148"/>
      <c r="P35" s="392"/>
    </row>
    <row r="36" spans="1:16" ht="12.75" customHeight="1">
      <c r="A36" s="301">
        <v>29</v>
      </c>
      <c r="B36" s="386"/>
      <c r="C36" s="301" t="s">
        <v>184</v>
      </c>
      <c r="D36" s="361"/>
      <c r="E36" s="361"/>
      <c r="F36" s="361"/>
      <c r="G36" s="183">
        <v>36</v>
      </c>
      <c r="H36" s="183">
        <v>2.52</v>
      </c>
      <c r="I36" s="183" t="s">
        <v>125</v>
      </c>
      <c r="J36" s="148"/>
      <c r="K36" s="239"/>
      <c r="L36" s="239"/>
      <c r="M36" s="239"/>
      <c r="N36" s="239"/>
      <c r="O36" s="148"/>
      <c r="P36" s="392"/>
    </row>
    <row r="37" spans="1:16" ht="13.5" customHeight="1">
      <c r="A37" s="301">
        <v>30</v>
      </c>
      <c r="B37" s="386"/>
      <c r="C37" s="301" t="s">
        <v>184</v>
      </c>
      <c r="D37" s="361"/>
      <c r="E37" s="361"/>
      <c r="F37" s="361"/>
      <c r="G37" s="183">
        <v>10</v>
      </c>
      <c r="H37" s="183">
        <v>0.7</v>
      </c>
      <c r="I37" s="191" t="s">
        <v>470</v>
      </c>
      <c r="J37" s="148"/>
      <c r="K37" s="239"/>
      <c r="L37" s="239"/>
      <c r="M37" s="239"/>
      <c r="N37" s="239"/>
      <c r="O37" s="148"/>
      <c r="P37" s="392"/>
    </row>
    <row r="38" spans="1:16" ht="12.75" customHeight="1">
      <c r="A38" s="301">
        <v>21</v>
      </c>
      <c r="B38" s="386"/>
      <c r="C38" s="301" t="s">
        <v>187</v>
      </c>
      <c r="D38" s="361"/>
      <c r="E38" s="361"/>
      <c r="F38" s="361"/>
      <c r="G38" s="215">
        <v>11</v>
      </c>
      <c r="H38" s="215">
        <v>0.77</v>
      </c>
      <c r="I38" s="182" t="s">
        <v>125</v>
      </c>
      <c r="J38" s="148"/>
      <c r="K38" s="239"/>
      <c r="L38" s="239"/>
      <c r="M38" s="239"/>
      <c r="N38" s="239"/>
      <c r="O38" s="148"/>
      <c r="P38" s="392"/>
    </row>
    <row r="39" spans="1:16" ht="15" customHeight="1">
      <c r="A39" s="301">
        <v>32</v>
      </c>
      <c r="B39" s="386"/>
      <c r="C39" s="301" t="s">
        <v>187</v>
      </c>
      <c r="D39" s="361"/>
      <c r="E39" s="361"/>
      <c r="F39" s="361"/>
      <c r="G39" s="183">
        <v>39</v>
      </c>
      <c r="H39" s="183">
        <v>2.73</v>
      </c>
      <c r="I39" s="183" t="s">
        <v>125</v>
      </c>
      <c r="J39" s="148"/>
      <c r="K39" s="239"/>
      <c r="L39" s="239"/>
      <c r="M39" s="239"/>
      <c r="N39" s="239"/>
      <c r="O39" s="148"/>
      <c r="P39" s="392"/>
    </row>
    <row r="40" spans="1:18" ht="11.25" customHeight="1">
      <c r="A40" s="301">
        <v>33</v>
      </c>
      <c r="B40" s="387"/>
      <c r="C40" s="301" t="s">
        <v>189</v>
      </c>
      <c r="D40" s="364"/>
      <c r="E40" s="364"/>
      <c r="F40" s="364"/>
      <c r="G40" s="183">
        <v>134</v>
      </c>
      <c r="H40" s="183">
        <v>9.38</v>
      </c>
      <c r="I40" s="183" t="s">
        <v>125</v>
      </c>
      <c r="J40" s="148"/>
      <c r="K40" s="239"/>
      <c r="L40" s="239"/>
      <c r="M40" s="239"/>
      <c r="N40" s="239"/>
      <c r="O40" s="148"/>
      <c r="P40" s="393"/>
      <c r="R40" s="54"/>
    </row>
    <row r="41" spans="1:16" ht="12" customHeight="1">
      <c r="A41" s="400" t="s">
        <v>24</v>
      </c>
      <c r="B41" s="401"/>
      <c r="C41" s="402"/>
      <c r="D41" s="245"/>
      <c r="E41" s="245"/>
      <c r="F41" s="238"/>
      <c r="G41" s="238">
        <f>SUM(G8:G40)</f>
        <v>461</v>
      </c>
      <c r="H41" s="241">
        <f>SUM(H8:H40)</f>
        <v>32.9</v>
      </c>
      <c r="I41" s="245"/>
      <c r="J41" s="245"/>
      <c r="K41" s="245"/>
      <c r="L41" s="245"/>
      <c r="M41" s="245"/>
      <c r="N41" s="245"/>
      <c r="O41" s="245"/>
      <c r="P41" s="304"/>
    </row>
    <row r="42" spans="6:14" ht="12.75">
      <c r="F42" s="31"/>
      <c r="G42" s="31"/>
      <c r="H42" s="31"/>
      <c r="I42" s="31"/>
      <c r="J42" s="31"/>
      <c r="K42" s="31"/>
      <c r="L42" s="31"/>
      <c r="M42" s="31"/>
      <c r="N42" s="31"/>
    </row>
    <row r="43" spans="6:14" ht="12.75">
      <c r="F43" s="31"/>
      <c r="G43" s="31"/>
      <c r="H43" s="31"/>
      <c r="I43" s="31"/>
      <c r="J43" s="31"/>
      <c r="K43" s="31"/>
      <c r="L43" s="31"/>
      <c r="M43" s="31"/>
      <c r="N43" s="31"/>
    </row>
    <row r="44" spans="6:14" ht="12.75">
      <c r="F44" s="31"/>
      <c r="G44" s="31"/>
      <c r="H44" s="31"/>
      <c r="I44" s="31"/>
      <c r="J44" s="31"/>
      <c r="K44" s="31"/>
      <c r="L44" s="31"/>
      <c r="M44" s="31"/>
      <c r="N44" s="31"/>
    </row>
    <row r="45" spans="6:14" ht="12.75">
      <c r="F45" s="31"/>
      <c r="G45" s="31"/>
      <c r="H45" s="31"/>
      <c r="I45" s="31"/>
      <c r="J45" s="31"/>
      <c r="K45" s="31"/>
      <c r="L45" s="31"/>
      <c r="M45" s="31"/>
      <c r="N45" s="31"/>
    </row>
    <row r="46" spans="6:14" ht="12.75">
      <c r="F46" s="31"/>
      <c r="G46" s="31"/>
      <c r="H46" s="31"/>
      <c r="I46" s="31"/>
      <c r="J46" s="31"/>
      <c r="K46" s="31"/>
      <c r="L46" s="31"/>
      <c r="M46" s="31"/>
      <c r="N46" s="31"/>
    </row>
    <row r="47" spans="6:14" ht="12.75">
      <c r="F47" s="31"/>
      <c r="G47" s="31"/>
      <c r="H47" s="31"/>
      <c r="I47" s="31"/>
      <c r="J47" s="31"/>
      <c r="K47" s="31"/>
      <c r="L47" s="31"/>
      <c r="M47" s="31"/>
      <c r="N47" s="31"/>
    </row>
    <row r="53" spans="6:19" ht="12.75">
      <c r="F53" s="399"/>
      <c r="G53" s="53"/>
      <c r="H53" s="53"/>
      <c r="I53" s="53"/>
      <c r="J53" s="53"/>
      <c r="K53" s="53"/>
      <c r="L53" s="53"/>
      <c r="M53" s="53"/>
      <c r="N53" s="53"/>
      <c r="O53" s="53"/>
      <c r="P53" s="170"/>
      <c r="Q53" s="53"/>
      <c r="R53" s="53"/>
      <c r="S53" s="31"/>
    </row>
    <row r="54" spans="6:19" ht="12.75">
      <c r="F54" s="399"/>
      <c r="G54" s="53"/>
      <c r="H54" s="53"/>
      <c r="I54" s="53"/>
      <c r="J54" s="53"/>
      <c r="K54" s="53"/>
      <c r="L54" s="53"/>
      <c r="M54" s="53"/>
      <c r="N54" s="53"/>
      <c r="O54" s="53"/>
      <c r="P54" s="170"/>
      <c r="Q54" s="53"/>
      <c r="R54" s="53"/>
      <c r="S54" s="31"/>
    </row>
  </sheetData>
  <sheetProtection/>
  <mergeCells count="38">
    <mergeCell ref="P8:P10"/>
    <mergeCell ref="F33:F40"/>
    <mergeCell ref="B33:B40"/>
    <mergeCell ref="P33:P40"/>
    <mergeCell ref="P22:P23"/>
    <mergeCell ref="P24:P26"/>
    <mergeCell ref="P11:P14"/>
    <mergeCell ref="P15:P16"/>
    <mergeCell ref="P19:P20"/>
    <mergeCell ref="F53:F54"/>
    <mergeCell ref="B11:B14"/>
    <mergeCell ref="B28:B30"/>
    <mergeCell ref="B19:B20"/>
    <mergeCell ref="B24:B26"/>
    <mergeCell ref="B15:B16"/>
    <mergeCell ref="A41:C41"/>
    <mergeCell ref="B22:B23"/>
    <mergeCell ref="E33:E40"/>
    <mergeCell ref="A2:P2"/>
    <mergeCell ref="A3:P3"/>
    <mergeCell ref="A5:A7"/>
    <mergeCell ref="B5:B7"/>
    <mergeCell ref="D5:F7"/>
    <mergeCell ref="C5:C7"/>
    <mergeCell ref="M6:O6"/>
    <mergeCell ref="G5:G7"/>
    <mergeCell ref="J6:L6"/>
    <mergeCell ref="J5:O5"/>
    <mergeCell ref="B8:B10"/>
    <mergeCell ref="I5:I7"/>
    <mergeCell ref="H5:H7"/>
    <mergeCell ref="J4:P4"/>
    <mergeCell ref="P31:P32"/>
    <mergeCell ref="D33:D40"/>
    <mergeCell ref="B17:B18"/>
    <mergeCell ref="P28:P30"/>
    <mergeCell ref="P5:P7"/>
    <mergeCell ref="P17:P18"/>
  </mergeCells>
  <printOptions/>
  <pageMargins left="0.35" right="0.1" top="1" bottom="0" header="0.22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7">
      <selection activeCell="I30" sqref="I30"/>
    </sheetView>
  </sheetViews>
  <sheetFormatPr defaultColWidth="9.140625" defaultRowHeight="15"/>
  <cols>
    <col min="1" max="1" width="4.28125" style="42" customWidth="1"/>
    <col min="2" max="2" width="14.28125" style="42" customWidth="1"/>
    <col min="3" max="3" width="30.00390625" style="42" customWidth="1"/>
    <col min="4" max="4" width="9.140625" style="42" customWidth="1"/>
    <col min="5" max="5" width="30.7109375" style="42" customWidth="1"/>
    <col min="6" max="6" width="8.7109375" style="42" customWidth="1"/>
    <col min="7" max="7" width="4.00390625" style="42" customWidth="1"/>
    <col min="8" max="8" width="3.57421875" style="42" customWidth="1"/>
    <col min="9" max="9" width="3.7109375" style="42" customWidth="1"/>
    <col min="10" max="10" width="3.00390625" style="42" customWidth="1"/>
    <col min="11" max="11" width="4.140625" style="42" customWidth="1"/>
    <col min="12" max="12" width="4.421875" style="42" customWidth="1"/>
    <col min="13" max="13" width="4.00390625" style="42" customWidth="1"/>
    <col min="14" max="14" width="4.421875" style="42" customWidth="1"/>
    <col min="15" max="15" width="4.140625" style="42" customWidth="1"/>
    <col min="16" max="17" width="4.57421875" style="42" customWidth="1"/>
    <col min="18" max="18" width="3.140625" style="42" customWidth="1"/>
    <col min="19" max="19" width="11.57421875" style="42" customWidth="1"/>
    <col min="20" max="16384" width="9.140625" style="42" customWidth="1"/>
  </cols>
  <sheetData>
    <row r="1" spans="1:19" ht="19.5" customHeight="1">
      <c r="A1" s="407" t="s">
        <v>75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5" customHeight="1">
      <c r="A2" s="407" t="s">
        <v>102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1:19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11" t="s">
        <v>227</v>
      </c>
      <c r="R3" s="411"/>
      <c r="S3" s="411"/>
    </row>
    <row r="4" spans="1:19" ht="15" customHeight="1">
      <c r="A4" s="408" t="s">
        <v>20</v>
      </c>
      <c r="B4" s="408" t="s">
        <v>71</v>
      </c>
      <c r="C4" s="408" t="s">
        <v>23</v>
      </c>
      <c r="D4" s="408" t="s">
        <v>108</v>
      </c>
      <c r="E4" s="408" t="s">
        <v>18</v>
      </c>
      <c r="F4" s="408" t="s">
        <v>76</v>
      </c>
      <c r="G4" s="412" t="s">
        <v>77</v>
      </c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4"/>
      <c r="S4" s="408" t="s">
        <v>74</v>
      </c>
    </row>
    <row r="5" spans="1:19" ht="11.25" customHeight="1">
      <c r="A5" s="409"/>
      <c r="B5" s="409"/>
      <c r="C5" s="409"/>
      <c r="D5" s="409"/>
      <c r="E5" s="409"/>
      <c r="F5" s="409"/>
      <c r="G5" s="412" t="s">
        <v>5</v>
      </c>
      <c r="H5" s="413"/>
      <c r="I5" s="414"/>
      <c r="J5" s="412" t="s">
        <v>6</v>
      </c>
      <c r="K5" s="413"/>
      <c r="L5" s="414"/>
      <c r="M5" s="412" t="s">
        <v>7</v>
      </c>
      <c r="N5" s="413"/>
      <c r="O5" s="414"/>
      <c r="P5" s="412" t="s">
        <v>4</v>
      </c>
      <c r="Q5" s="413"/>
      <c r="R5" s="414"/>
      <c r="S5" s="409"/>
    </row>
    <row r="6" spans="1:19" ht="10.5" customHeight="1">
      <c r="A6" s="410"/>
      <c r="B6" s="410"/>
      <c r="C6" s="410"/>
      <c r="D6" s="410"/>
      <c r="E6" s="410"/>
      <c r="F6" s="410"/>
      <c r="G6" s="38">
        <v>1</v>
      </c>
      <c r="H6" s="38">
        <v>2</v>
      </c>
      <c r="I6" s="38">
        <v>3</v>
      </c>
      <c r="J6" s="38">
        <v>4</v>
      </c>
      <c r="K6" s="38">
        <v>5</v>
      </c>
      <c r="L6" s="38">
        <v>6</v>
      </c>
      <c r="M6" s="38">
        <v>7</v>
      </c>
      <c r="N6" s="38">
        <v>8</v>
      </c>
      <c r="O6" s="38">
        <v>9</v>
      </c>
      <c r="P6" s="38">
        <v>10</v>
      </c>
      <c r="Q6" s="38">
        <v>11</v>
      </c>
      <c r="R6" s="38">
        <v>12</v>
      </c>
      <c r="S6" s="410"/>
    </row>
    <row r="7" spans="1:19" ht="18" customHeight="1">
      <c r="A7" s="204">
        <v>1</v>
      </c>
      <c r="B7" s="415" t="s">
        <v>29</v>
      </c>
      <c r="C7" s="205" t="s">
        <v>248</v>
      </c>
      <c r="D7" s="205">
        <v>3</v>
      </c>
      <c r="E7" s="298" t="s">
        <v>113</v>
      </c>
      <c r="F7" s="205">
        <v>6</v>
      </c>
      <c r="G7" s="62"/>
      <c r="H7" s="62"/>
      <c r="I7" s="62"/>
      <c r="J7" s="62"/>
      <c r="K7" s="247"/>
      <c r="L7" s="247"/>
      <c r="M7" s="247"/>
      <c r="N7" s="247"/>
      <c r="O7" s="62"/>
      <c r="P7" s="62"/>
      <c r="Q7" s="62"/>
      <c r="R7" s="62"/>
      <c r="S7" s="362" t="s">
        <v>119</v>
      </c>
    </row>
    <row r="8" spans="1:19" ht="21.75" customHeight="1">
      <c r="A8" s="204">
        <v>2</v>
      </c>
      <c r="B8" s="416"/>
      <c r="C8" s="205" t="s">
        <v>249</v>
      </c>
      <c r="D8" s="205">
        <v>5</v>
      </c>
      <c r="E8" s="298" t="s">
        <v>113</v>
      </c>
      <c r="F8" s="205">
        <v>5</v>
      </c>
      <c r="G8" s="62"/>
      <c r="H8" s="62"/>
      <c r="I8" s="62"/>
      <c r="J8" s="62"/>
      <c r="K8" s="247"/>
      <c r="L8" s="247"/>
      <c r="M8" s="247"/>
      <c r="N8" s="247"/>
      <c r="O8" s="62"/>
      <c r="P8" s="62"/>
      <c r="Q8" s="62"/>
      <c r="R8" s="62"/>
      <c r="S8" s="363"/>
    </row>
    <row r="9" spans="1:19" ht="20.25" customHeight="1">
      <c r="A9" s="229">
        <v>3</v>
      </c>
      <c r="B9" s="206" t="s">
        <v>30</v>
      </c>
      <c r="C9" s="207" t="s">
        <v>365</v>
      </c>
      <c r="D9" s="207">
        <v>4</v>
      </c>
      <c r="E9" s="204" t="s">
        <v>113</v>
      </c>
      <c r="F9" s="207">
        <v>2</v>
      </c>
      <c r="G9" s="62"/>
      <c r="H9" s="62"/>
      <c r="I9" s="62"/>
      <c r="J9" s="62"/>
      <c r="K9" s="247"/>
      <c r="L9" s="247"/>
      <c r="M9" s="247"/>
      <c r="N9" s="247"/>
      <c r="O9" s="62"/>
      <c r="P9" s="62"/>
      <c r="Q9" s="62"/>
      <c r="R9" s="62"/>
      <c r="S9" s="363"/>
    </row>
    <row r="10" spans="1:19" s="228" customFormat="1" ht="23.25" customHeight="1">
      <c r="A10" s="204">
        <v>4</v>
      </c>
      <c r="B10" s="204" t="s">
        <v>32</v>
      </c>
      <c r="C10" s="204" t="s">
        <v>515</v>
      </c>
      <c r="D10" s="204">
        <v>3</v>
      </c>
      <c r="E10" s="204" t="s">
        <v>113</v>
      </c>
      <c r="F10" s="204">
        <v>3</v>
      </c>
      <c r="G10" s="141"/>
      <c r="H10" s="141"/>
      <c r="I10" s="141"/>
      <c r="J10" s="141"/>
      <c r="K10" s="247"/>
      <c r="L10" s="247"/>
      <c r="M10" s="247"/>
      <c r="N10" s="247"/>
      <c r="O10" s="141"/>
      <c r="P10" s="141"/>
      <c r="Q10" s="141"/>
      <c r="R10" s="141"/>
      <c r="S10" s="363"/>
    </row>
    <row r="11" spans="1:19" ht="24" customHeight="1">
      <c r="A11" s="204">
        <v>5</v>
      </c>
      <c r="B11" s="204" t="s">
        <v>175</v>
      </c>
      <c r="C11" s="204" t="s">
        <v>400</v>
      </c>
      <c r="D11" s="204">
        <v>2.5</v>
      </c>
      <c r="E11" s="204" t="s">
        <v>113</v>
      </c>
      <c r="F11" s="204">
        <v>3</v>
      </c>
      <c r="G11" s="62"/>
      <c r="H11" s="62"/>
      <c r="I11" s="62"/>
      <c r="J11" s="62"/>
      <c r="K11" s="247"/>
      <c r="L11" s="247"/>
      <c r="M11" s="247"/>
      <c r="N11" s="247"/>
      <c r="O11" s="62"/>
      <c r="P11" s="62"/>
      <c r="Q11" s="62"/>
      <c r="R11" s="62"/>
      <c r="S11" s="363"/>
    </row>
    <row r="12" spans="1:19" s="143" customFormat="1" ht="24" customHeight="1">
      <c r="A12" s="204">
        <v>6</v>
      </c>
      <c r="B12" s="206" t="s">
        <v>35</v>
      </c>
      <c r="C12" s="204" t="s">
        <v>270</v>
      </c>
      <c r="D12" s="204">
        <v>2</v>
      </c>
      <c r="E12" s="298" t="s">
        <v>113</v>
      </c>
      <c r="F12" s="204">
        <v>1</v>
      </c>
      <c r="G12" s="141"/>
      <c r="H12" s="141"/>
      <c r="I12" s="141"/>
      <c r="J12" s="141"/>
      <c r="K12" s="247"/>
      <c r="L12" s="247"/>
      <c r="M12" s="247"/>
      <c r="N12" s="247"/>
      <c r="O12" s="141"/>
      <c r="P12" s="141"/>
      <c r="Q12" s="141"/>
      <c r="R12" s="141"/>
      <c r="S12" s="363"/>
    </row>
    <row r="13" spans="1:19" ht="21.75" customHeight="1">
      <c r="A13" s="204">
        <v>7</v>
      </c>
      <c r="B13" s="415" t="s">
        <v>36</v>
      </c>
      <c r="C13" s="204" t="s">
        <v>392</v>
      </c>
      <c r="D13" s="204">
        <v>5</v>
      </c>
      <c r="E13" s="298" t="s">
        <v>113</v>
      </c>
      <c r="F13" s="204">
        <v>4</v>
      </c>
      <c r="G13" s="62"/>
      <c r="H13" s="62"/>
      <c r="I13" s="62"/>
      <c r="J13" s="62"/>
      <c r="K13" s="247"/>
      <c r="L13" s="247"/>
      <c r="M13" s="247"/>
      <c r="N13" s="247"/>
      <c r="O13" s="62"/>
      <c r="P13" s="62"/>
      <c r="Q13" s="62"/>
      <c r="R13" s="62"/>
      <c r="S13" s="363"/>
    </row>
    <row r="14" spans="1:19" ht="15" customHeight="1">
      <c r="A14" s="204">
        <v>8</v>
      </c>
      <c r="B14" s="420"/>
      <c r="C14" s="204" t="s">
        <v>393</v>
      </c>
      <c r="D14" s="204">
        <v>4</v>
      </c>
      <c r="E14" s="298" t="s">
        <v>135</v>
      </c>
      <c r="F14" s="204">
        <v>1</v>
      </c>
      <c r="G14" s="62"/>
      <c r="H14" s="62"/>
      <c r="I14" s="62"/>
      <c r="J14" s="62"/>
      <c r="K14" s="247"/>
      <c r="L14" s="247"/>
      <c r="M14" s="247"/>
      <c r="N14" s="247"/>
      <c r="O14" s="62"/>
      <c r="P14" s="62"/>
      <c r="Q14" s="62"/>
      <c r="R14" s="62"/>
      <c r="S14" s="363"/>
    </row>
    <row r="15" spans="1:19" ht="21" customHeight="1">
      <c r="A15" s="204">
        <v>9</v>
      </c>
      <c r="B15" s="420"/>
      <c r="C15" s="204" t="s">
        <v>394</v>
      </c>
      <c r="D15" s="204">
        <v>1.5</v>
      </c>
      <c r="E15" s="298" t="s">
        <v>113</v>
      </c>
      <c r="F15" s="204">
        <v>2</v>
      </c>
      <c r="G15" s="62"/>
      <c r="H15" s="62"/>
      <c r="I15" s="62"/>
      <c r="J15" s="62"/>
      <c r="K15" s="247"/>
      <c r="L15" s="247"/>
      <c r="M15" s="247"/>
      <c r="N15" s="247"/>
      <c r="O15" s="62"/>
      <c r="P15" s="62"/>
      <c r="Q15" s="62"/>
      <c r="R15" s="62"/>
      <c r="S15" s="363"/>
    </row>
    <row r="16" spans="1:19" ht="14.25" customHeight="1">
      <c r="A16" s="204">
        <v>10</v>
      </c>
      <c r="B16" s="385" t="s">
        <v>38</v>
      </c>
      <c r="C16" s="208" t="s">
        <v>278</v>
      </c>
      <c r="D16" s="208">
        <v>100</v>
      </c>
      <c r="E16" s="191" t="s">
        <v>135</v>
      </c>
      <c r="F16" s="208">
        <v>1</v>
      </c>
      <c r="G16" s="35"/>
      <c r="H16" s="35"/>
      <c r="I16" s="35"/>
      <c r="J16" s="35"/>
      <c r="K16" s="248"/>
      <c r="L16" s="248"/>
      <c r="M16" s="248"/>
      <c r="N16" s="248"/>
      <c r="O16" s="35"/>
      <c r="P16" s="35"/>
      <c r="Q16" s="35"/>
      <c r="R16" s="35"/>
      <c r="S16" s="363"/>
    </row>
    <row r="17" spans="1:19" ht="14.25" customHeight="1">
      <c r="A17" s="204">
        <v>11</v>
      </c>
      <c r="B17" s="386"/>
      <c r="C17" s="208" t="s">
        <v>279</v>
      </c>
      <c r="D17" s="208">
        <v>25</v>
      </c>
      <c r="E17" s="191" t="s">
        <v>280</v>
      </c>
      <c r="F17" s="208">
        <v>3</v>
      </c>
      <c r="G17" s="35"/>
      <c r="H17" s="35"/>
      <c r="I17" s="35"/>
      <c r="J17" s="35"/>
      <c r="K17" s="248"/>
      <c r="L17" s="248"/>
      <c r="M17" s="248"/>
      <c r="N17" s="248"/>
      <c r="O17" s="35"/>
      <c r="P17" s="35"/>
      <c r="Q17" s="35"/>
      <c r="R17" s="35"/>
      <c r="S17" s="363"/>
    </row>
    <row r="18" spans="1:19" s="143" customFormat="1" ht="15.75" customHeight="1">
      <c r="A18" s="204">
        <v>12</v>
      </c>
      <c r="B18" s="386"/>
      <c r="C18" s="208" t="s">
        <v>282</v>
      </c>
      <c r="D18" s="208">
        <v>3</v>
      </c>
      <c r="E18" s="191" t="s">
        <v>135</v>
      </c>
      <c r="F18" s="208">
        <v>1</v>
      </c>
      <c r="G18" s="35"/>
      <c r="H18" s="35"/>
      <c r="I18" s="35"/>
      <c r="J18" s="35"/>
      <c r="K18" s="248"/>
      <c r="L18" s="248"/>
      <c r="M18" s="248"/>
      <c r="N18" s="248"/>
      <c r="O18" s="35"/>
      <c r="P18" s="35"/>
      <c r="Q18" s="35"/>
      <c r="R18" s="35"/>
      <c r="S18" s="363"/>
    </row>
    <row r="19" spans="1:19" s="143" customFormat="1" ht="12" customHeight="1">
      <c r="A19" s="204">
        <v>13</v>
      </c>
      <c r="B19" s="386"/>
      <c r="C19" s="208" t="s">
        <v>283</v>
      </c>
      <c r="D19" s="208">
        <v>1</v>
      </c>
      <c r="E19" s="191" t="s">
        <v>135</v>
      </c>
      <c r="F19" s="208">
        <v>1</v>
      </c>
      <c r="G19" s="35"/>
      <c r="H19" s="35"/>
      <c r="I19" s="35"/>
      <c r="J19" s="35"/>
      <c r="K19" s="248"/>
      <c r="L19" s="248"/>
      <c r="M19" s="248"/>
      <c r="N19" s="248"/>
      <c r="O19" s="35"/>
      <c r="P19" s="35"/>
      <c r="Q19" s="35"/>
      <c r="R19" s="35"/>
      <c r="S19" s="363"/>
    </row>
    <row r="20" spans="1:19" ht="13.5" customHeight="1">
      <c r="A20" s="204">
        <v>14</v>
      </c>
      <c r="B20" s="387"/>
      <c r="C20" s="208" t="s">
        <v>281</v>
      </c>
      <c r="D20" s="208">
        <v>4</v>
      </c>
      <c r="E20" s="191" t="s">
        <v>135</v>
      </c>
      <c r="F20" s="208">
        <v>1</v>
      </c>
      <c r="G20" s="35"/>
      <c r="H20" s="35"/>
      <c r="I20" s="35"/>
      <c r="J20" s="35"/>
      <c r="K20" s="248"/>
      <c r="L20" s="248"/>
      <c r="M20" s="248"/>
      <c r="N20" s="248"/>
      <c r="O20" s="35"/>
      <c r="P20" s="35"/>
      <c r="Q20" s="35"/>
      <c r="R20" s="35"/>
      <c r="S20" s="363"/>
    </row>
    <row r="21" spans="1:19" ht="12" customHeight="1">
      <c r="A21" s="204">
        <v>15</v>
      </c>
      <c r="B21" s="385" t="s">
        <v>39</v>
      </c>
      <c r="C21" s="208" t="s">
        <v>372</v>
      </c>
      <c r="D21" s="208">
        <v>0.5</v>
      </c>
      <c r="E21" s="191" t="s">
        <v>135</v>
      </c>
      <c r="F21" s="208">
        <v>1</v>
      </c>
      <c r="G21" s="35"/>
      <c r="H21" s="35"/>
      <c r="I21" s="35"/>
      <c r="J21" s="35"/>
      <c r="K21" s="248"/>
      <c r="L21" s="248"/>
      <c r="M21" s="248"/>
      <c r="N21" s="248"/>
      <c r="O21" s="35"/>
      <c r="P21" s="35"/>
      <c r="Q21" s="35"/>
      <c r="R21" s="35"/>
      <c r="S21" s="363"/>
    </row>
    <row r="22" spans="1:19" ht="12.75" customHeight="1">
      <c r="A22" s="204">
        <v>16</v>
      </c>
      <c r="B22" s="386"/>
      <c r="C22" s="208" t="s">
        <v>373</v>
      </c>
      <c r="D22" s="208">
        <v>0.5</v>
      </c>
      <c r="E22" s="191" t="s">
        <v>135</v>
      </c>
      <c r="F22" s="208">
        <v>1</v>
      </c>
      <c r="G22" s="35"/>
      <c r="H22" s="35"/>
      <c r="I22" s="35"/>
      <c r="J22" s="35"/>
      <c r="K22" s="248"/>
      <c r="L22" s="248"/>
      <c r="M22" s="248"/>
      <c r="N22" s="248"/>
      <c r="O22" s="35"/>
      <c r="P22" s="35"/>
      <c r="Q22" s="35"/>
      <c r="R22" s="35"/>
      <c r="S22" s="363"/>
    </row>
    <row r="23" spans="1:19" ht="15.75" customHeight="1">
      <c r="A23" s="204">
        <v>17</v>
      </c>
      <c r="B23" s="386"/>
      <c r="C23" s="208" t="s">
        <v>297</v>
      </c>
      <c r="D23" s="208">
        <v>0.5</v>
      </c>
      <c r="E23" s="191" t="s">
        <v>135</v>
      </c>
      <c r="F23" s="208">
        <v>1</v>
      </c>
      <c r="G23" s="35"/>
      <c r="H23" s="35"/>
      <c r="I23" s="35"/>
      <c r="J23" s="35"/>
      <c r="K23" s="248"/>
      <c r="L23" s="248"/>
      <c r="M23" s="248"/>
      <c r="N23" s="248"/>
      <c r="O23" s="35"/>
      <c r="P23" s="35"/>
      <c r="Q23" s="35"/>
      <c r="R23" s="35"/>
      <c r="S23" s="363"/>
    </row>
    <row r="24" spans="1:19" s="154" customFormat="1" ht="15.75" customHeight="1">
      <c r="A24" s="204">
        <v>18</v>
      </c>
      <c r="B24" s="385" t="s">
        <v>41</v>
      </c>
      <c r="C24" s="208" t="s">
        <v>380</v>
      </c>
      <c r="D24" s="208">
        <v>2</v>
      </c>
      <c r="E24" s="191" t="s">
        <v>135</v>
      </c>
      <c r="F24" s="208">
        <v>4</v>
      </c>
      <c r="G24" s="35"/>
      <c r="H24" s="35"/>
      <c r="I24" s="35"/>
      <c r="J24" s="35"/>
      <c r="K24" s="248"/>
      <c r="L24" s="248"/>
      <c r="M24" s="248"/>
      <c r="N24" s="248"/>
      <c r="O24" s="35"/>
      <c r="P24" s="35"/>
      <c r="Q24" s="35"/>
      <c r="R24" s="35"/>
      <c r="S24" s="363"/>
    </row>
    <row r="25" spans="1:19" ht="14.25" customHeight="1">
      <c r="A25" s="204">
        <v>19</v>
      </c>
      <c r="B25" s="386"/>
      <c r="C25" s="208" t="s">
        <v>381</v>
      </c>
      <c r="D25" s="208">
        <v>2</v>
      </c>
      <c r="E25" s="191" t="s">
        <v>135</v>
      </c>
      <c r="F25" s="208">
        <v>5</v>
      </c>
      <c r="G25" s="35"/>
      <c r="H25" s="35"/>
      <c r="I25" s="35"/>
      <c r="J25" s="35"/>
      <c r="K25" s="248"/>
      <c r="L25" s="248"/>
      <c r="M25" s="248"/>
      <c r="N25" s="248"/>
      <c r="O25" s="35"/>
      <c r="P25" s="35"/>
      <c r="Q25" s="35"/>
      <c r="R25" s="35"/>
      <c r="S25" s="363"/>
    </row>
    <row r="26" spans="1:19" ht="16.5" customHeight="1">
      <c r="A26" s="204">
        <v>20</v>
      </c>
      <c r="B26" s="387"/>
      <c r="C26" s="208" t="s">
        <v>382</v>
      </c>
      <c r="D26" s="208">
        <v>2</v>
      </c>
      <c r="E26" s="191" t="s">
        <v>135</v>
      </c>
      <c r="F26" s="208">
        <v>2</v>
      </c>
      <c r="G26" s="35"/>
      <c r="H26" s="35"/>
      <c r="I26" s="35"/>
      <c r="J26" s="35"/>
      <c r="K26" s="248"/>
      <c r="L26" s="248"/>
      <c r="M26" s="248"/>
      <c r="N26" s="248"/>
      <c r="O26" s="35"/>
      <c r="P26" s="35"/>
      <c r="Q26" s="35"/>
      <c r="R26" s="35"/>
      <c r="S26" s="363"/>
    </row>
    <row r="27" spans="1:19" s="154" customFormat="1" ht="21" customHeight="1">
      <c r="A27" s="204">
        <v>21</v>
      </c>
      <c r="B27" s="385" t="s">
        <v>14</v>
      </c>
      <c r="C27" s="191" t="s">
        <v>317</v>
      </c>
      <c r="D27" s="208">
        <v>5</v>
      </c>
      <c r="E27" s="191" t="s">
        <v>318</v>
      </c>
      <c r="F27" s="208">
        <v>1</v>
      </c>
      <c r="G27" s="35"/>
      <c r="H27" s="35"/>
      <c r="I27" s="35"/>
      <c r="J27" s="35"/>
      <c r="K27" s="248"/>
      <c r="L27" s="248"/>
      <c r="M27" s="248"/>
      <c r="N27" s="248"/>
      <c r="O27" s="35"/>
      <c r="P27" s="35"/>
      <c r="Q27" s="35"/>
      <c r="R27" s="35"/>
      <c r="S27" s="363"/>
    </row>
    <row r="28" spans="1:19" s="154" customFormat="1" ht="15.75" customHeight="1">
      <c r="A28" s="204">
        <v>22</v>
      </c>
      <c r="B28" s="386"/>
      <c r="C28" s="208" t="s">
        <v>302</v>
      </c>
      <c r="D28" s="208">
        <v>3</v>
      </c>
      <c r="E28" s="191" t="s">
        <v>135</v>
      </c>
      <c r="F28" s="208">
        <v>3</v>
      </c>
      <c r="G28" s="35"/>
      <c r="H28" s="35"/>
      <c r="I28" s="35"/>
      <c r="J28" s="35"/>
      <c r="K28" s="248"/>
      <c r="L28" s="248"/>
      <c r="M28" s="248"/>
      <c r="N28" s="248"/>
      <c r="O28" s="35"/>
      <c r="P28" s="35"/>
      <c r="Q28" s="35"/>
      <c r="R28" s="35"/>
      <c r="S28" s="363"/>
    </row>
    <row r="29" spans="1:19" s="154" customFormat="1" ht="21" customHeight="1">
      <c r="A29" s="204">
        <v>23</v>
      </c>
      <c r="B29" s="387"/>
      <c r="C29" s="208" t="s">
        <v>302</v>
      </c>
      <c r="D29" s="208">
        <v>1</v>
      </c>
      <c r="E29" s="191" t="s">
        <v>113</v>
      </c>
      <c r="F29" s="208">
        <v>5</v>
      </c>
      <c r="G29" s="35"/>
      <c r="H29" s="35"/>
      <c r="I29" s="35"/>
      <c r="J29" s="35"/>
      <c r="K29" s="248"/>
      <c r="L29" s="248"/>
      <c r="M29" s="248"/>
      <c r="N29" s="248"/>
      <c r="O29" s="35"/>
      <c r="P29" s="35"/>
      <c r="Q29" s="35"/>
      <c r="R29" s="35"/>
      <c r="S29" s="363"/>
    </row>
    <row r="30" spans="1:19" s="150" customFormat="1" ht="21" customHeight="1">
      <c r="A30" s="204">
        <v>24</v>
      </c>
      <c r="B30" s="386" t="s">
        <v>42</v>
      </c>
      <c r="C30" s="208" t="s">
        <v>323</v>
      </c>
      <c r="D30" s="208">
        <v>2</v>
      </c>
      <c r="E30" s="191" t="s">
        <v>113</v>
      </c>
      <c r="F30" s="208">
        <v>2</v>
      </c>
      <c r="G30" s="35"/>
      <c r="H30" s="35"/>
      <c r="I30" s="35"/>
      <c r="J30" s="35"/>
      <c r="K30" s="248"/>
      <c r="L30" s="248"/>
      <c r="M30" s="248"/>
      <c r="N30" s="248"/>
      <c r="O30" s="35"/>
      <c r="P30" s="35"/>
      <c r="Q30" s="35"/>
      <c r="R30" s="35"/>
      <c r="S30" s="363"/>
    </row>
    <row r="31" spans="1:19" ht="12.75" customHeight="1">
      <c r="A31" s="204">
        <v>25</v>
      </c>
      <c r="B31" s="387"/>
      <c r="C31" s="208" t="s">
        <v>324</v>
      </c>
      <c r="D31" s="208">
        <v>0.05</v>
      </c>
      <c r="E31" s="191" t="s">
        <v>325</v>
      </c>
      <c r="F31" s="208">
        <v>1</v>
      </c>
      <c r="G31" s="35"/>
      <c r="H31" s="35"/>
      <c r="I31" s="35"/>
      <c r="J31" s="35"/>
      <c r="K31" s="248"/>
      <c r="L31" s="248"/>
      <c r="M31" s="248"/>
      <c r="N31" s="248"/>
      <c r="O31" s="35"/>
      <c r="P31" s="35"/>
      <c r="Q31" s="35"/>
      <c r="R31" s="35"/>
      <c r="S31" s="363"/>
    </row>
    <row r="32" spans="1:19" ht="11.25" customHeight="1">
      <c r="A32" s="204">
        <v>26</v>
      </c>
      <c r="B32" s="209" t="s">
        <v>44</v>
      </c>
      <c r="C32" s="191" t="s">
        <v>351</v>
      </c>
      <c r="D32" s="208">
        <v>5</v>
      </c>
      <c r="E32" s="191" t="s">
        <v>135</v>
      </c>
      <c r="F32" s="208">
        <v>4</v>
      </c>
      <c r="G32" s="35"/>
      <c r="H32" s="35"/>
      <c r="I32" s="35"/>
      <c r="J32" s="35"/>
      <c r="K32" s="248"/>
      <c r="L32" s="248"/>
      <c r="M32" s="248"/>
      <c r="N32" s="248"/>
      <c r="O32" s="35"/>
      <c r="P32" s="35"/>
      <c r="Q32" s="35"/>
      <c r="R32" s="35"/>
      <c r="S32" s="363"/>
    </row>
    <row r="33" spans="1:19" s="218" customFormat="1" ht="19.5" customHeight="1">
      <c r="A33" s="204">
        <v>27</v>
      </c>
      <c r="B33" s="217" t="s">
        <v>45</v>
      </c>
      <c r="C33" s="191" t="s">
        <v>490</v>
      </c>
      <c r="D33" s="219">
        <v>0.2</v>
      </c>
      <c r="E33" s="191" t="s">
        <v>325</v>
      </c>
      <c r="F33" s="219">
        <v>1</v>
      </c>
      <c r="G33" s="35"/>
      <c r="H33" s="35"/>
      <c r="I33" s="35"/>
      <c r="J33" s="35"/>
      <c r="K33" s="248"/>
      <c r="L33" s="248"/>
      <c r="M33" s="248"/>
      <c r="N33" s="248"/>
      <c r="O33" s="222"/>
      <c r="P33" s="35"/>
      <c r="Q33" s="35"/>
      <c r="R33" s="35"/>
      <c r="S33" s="363"/>
    </row>
    <row r="34" spans="1:22" ht="16.5" customHeight="1">
      <c r="A34" s="204">
        <v>28</v>
      </c>
      <c r="B34" s="209" t="s">
        <v>67</v>
      </c>
      <c r="C34" s="191" t="s">
        <v>427</v>
      </c>
      <c r="D34" s="208">
        <v>30</v>
      </c>
      <c r="E34" s="191" t="s">
        <v>510</v>
      </c>
      <c r="F34" s="208">
        <v>30</v>
      </c>
      <c r="G34" s="35"/>
      <c r="H34" s="65"/>
      <c r="I34" s="65"/>
      <c r="J34" s="65"/>
      <c r="K34" s="249"/>
      <c r="L34" s="249"/>
      <c r="M34" s="249"/>
      <c r="N34" s="249"/>
      <c r="O34" s="66"/>
      <c r="P34" s="35"/>
      <c r="Q34" s="65"/>
      <c r="R34" s="65"/>
      <c r="S34" s="363"/>
      <c r="T34" s="113"/>
      <c r="U34" s="114"/>
      <c r="V34" s="114"/>
    </row>
    <row r="35" spans="1:19" ht="15" customHeight="1">
      <c r="A35" s="417" t="s">
        <v>24</v>
      </c>
      <c r="B35" s="418"/>
      <c r="C35" s="419"/>
      <c r="D35" s="250">
        <f>SUM(D7:D34)</f>
        <v>216.75</v>
      </c>
      <c r="E35" s="250"/>
      <c r="F35" s="250">
        <f>SUM(F7:F34)</f>
        <v>95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365"/>
    </row>
    <row r="38" spans="1:19" ht="12">
      <c r="A38" s="406" t="s">
        <v>103</v>
      </c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</row>
  </sheetData>
  <sheetProtection/>
  <mergeCells count="25">
    <mergeCell ref="A4:A6"/>
    <mergeCell ref="B4:B6"/>
    <mergeCell ref="A35:C35"/>
    <mergeCell ref="C4:C6"/>
    <mergeCell ref="F4:F6"/>
    <mergeCell ref="B13:B15"/>
    <mergeCell ref="S4:S6"/>
    <mergeCell ref="P5:R5"/>
    <mergeCell ref="G5:I5"/>
    <mergeCell ref="E4:E6"/>
    <mergeCell ref="B21:B23"/>
    <mergeCell ref="S7:S35"/>
    <mergeCell ref="B30:B31"/>
    <mergeCell ref="B27:B29"/>
    <mergeCell ref="B24:B26"/>
    <mergeCell ref="A38:S38"/>
    <mergeCell ref="A1:S1"/>
    <mergeCell ref="A2:S2"/>
    <mergeCell ref="D4:D6"/>
    <mergeCell ref="Q3:S3"/>
    <mergeCell ref="J5:L5"/>
    <mergeCell ref="M5:O5"/>
    <mergeCell ref="G4:R4"/>
    <mergeCell ref="B7:B8"/>
    <mergeCell ref="B16:B20"/>
  </mergeCells>
  <printOptions/>
  <pageMargins left="0.35" right="0" top="1" bottom="0" header="0.46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2017-12-14T22:17:35Z</dcterms:modified>
  <cp:category/>
  <cp:version/>
  <cp:contentType/>
  <cp:contentStatus/>
</cp:coreProperties>
</file>